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Z:\ひょうご森林林業協同組合連合会\015 森林整備関係\050森林山村多面的\★02様式\R6申請書様式\"/>
    </mc:Choice>
  </mc:AlternateContent>
  <xr:revisionPtr revIDLastSave="0" documentId="13_ncr:1_{5D020FF8-CA40-4E31-9207-B90418D4C786}" xr6:coauthVersionLast="47" xr6:coauthVersionMax="47" xr10:uidLastSave="{00000000-0000-0000-0000-000000000000}"/>
  <bookViews>
    <workbookView xWindow="28680" yWindow="-120" windowWidth="29040" windowHeight="15720" tabRatio="878" firstSheet="7" activeTab="13" xr2:uid="{00000000-000D-0000-FFFF-FFFF00000000}"/>
  </bookViews>
  <sheets>
    <sheet name="①申請チェックリスト" sheetId="42" r:id="rId1"/>
    <sheet name="②採択申請書（別紙３　様式第12号）1-5" sheetId="7" r:id="rId2"/>
    <sheet name="②採択申請書（別紙３　様式第12号）6-8" sheetId="43" r:id="rId3"/>
    <sheet name="③活動計画書（別紙３　様式第11号）" sheetId="18" r:id="rId4"/>
    <sheet name="④活動予定地現況写真" sheetId="36" r:id="rId5"/>
    <sheet name="⑤森林整備計画図" sheetId="38" r:id="rId6"/>
    <sheet name="⑥協定書（別紙２　様式第９号）" sheetId="35" r:id="rId7"/>
    <sheet name="⑦活動組織規約（別紙２　様式第８号）" sheetId="33" r:id="rId8"/>
    <sheet name="⑧参加同意書（別紙２　様式第８号　別紙）" sheetId="34" r:id="rId9"/>
    <sheet name="⑨個別規範チェックシート" sheetId="37" r:id="rId10"/>
    <sheet name="⑩誓約書" sheetId="39" r:id="rId11"/>
    <sheet name="⑪クロスコンプライアンスチェックシート（別紙３　様式第13号）" sheetId="29" r:id="rId12"/>
    <sheet name="⑫採択決定前着手届" sheetId="40" r:id="rId13"/>
    <sheet name="⑬資機材購入理由書" sheetId="41" r:id="rId14"/>
  </sheets>
  <definedNames>
    <definedName name="_xlnm.Print_Area" localSheetId="0">①申請チェックリスト!$A$1:$F$22</definedName>
    <definedName name="_xlnm.Print_Area" localSheetId="1">'②採択申請書（別紙３　様式第12号）1-5'!$A$1:$O$57</definedName>
    <definedName name="_xlnm.Print_Area" localSheetId="2">'②採択申請書（別紙３　様式第12号）6-8'!$A$1:$N$38</definedName>
    <definedName name="_xlnm.Print_Area" localSheetId="3">'③活動計画書（別紙３　様式第11号）'!$A$1:$I$152</definedName>
    <definedName name="_xlnm.Print_Area" localSheetId="4">④活動予定地現況写真!$A$6:$H$40</definedName>
    <definedName name="_xlnm.Print_Area" localSheetId="5">⑤森林整備計画図!$A$1:$AE$30</definedName>
    <definedName name="_xlnm.Print_Area" localSheetId="6">'⑥協定書（別紙２　様式第９号）'!$A$1:$I$58</definedName>
    <definedName name="_xlnm.Print_Area" localSheetId="7">'⑦活動組織規約（別紙２　様式第８号）'!$A$1:$I$174</definedName>
    <definedName name="_xlnm.Print_Area" localSheetId="8">'⑧参加同意書（別紙２　様式第８号　別紙）'!$A$1:$D$37</definedName>
    <definedName name="_xlnm.Print_Area" localSheetId="9">⑨個別規範チェックシート!$A$1:$D$56</definedName>
    <definedName name="_xlnm.Print_Area" localSheetId="10">⑩誓約書!$A$1:$X$35</definedName>
    <definedName name="_xlnm.Print_Area" localSheetId="11">'⑪クロスコンプライアンスチェックシート（別紙３　様式第13号）'!$A$1:$J$20</definedName>
    <definedName name="_xlnm.Print_Area" localSheetId="12">⑫採択決定前着手届!$A$1:$AG$31</definedName>
    <definedName name="_xlnm.Print_Area" localSheetId="13">⑬資機材購入理由書!$B$1:$G$39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9" l="1"/>
  <c r="H80" i="18"/>
  <c r="F80" i="18"/>
  <c r="A110" i="18" l="1"/>
  <c r="A109" i="18"/>
  <c r="A108" i="18"/>
  <c r="H91" i="18"/>
  <c r="F91" i="18"/>
  <c r="D91" i="18"/>
  <c r="A18" i="7" l="1"/>
  <c r="L35" i="7"/>
  <c r="J35" i="7"/>
  <c r="H35" i="7"/>
  <c r="L34" i="7"/>
  <c r="J34" i="7"/>
  <c r="H34" i="7"/>
  <c r="L33" i="7"/>
  <c r="J33" i="7"/>
  <c r="H33" i="7"/>
  <c r="G4" i="41"/>
  <c r="H18" i="40"/>
  <c r="V8" i="40"/>
  <c r="U7" i="40"/>
  <c r="M33" i="39"/>
  <c r="M32" i="39"/>
  <c r="C6" i="37"/>
  <c r="A9" i="38"/>
  <c r="A7" i="38"/>
  <c r="F6" i="36"/>
  <c r="A53" i="18"/>
  <c r="A47" i="18"/>
  <c r="D3" i="42"/>
  <c r="N32" i="7" l="1"/>
  <c r="F44" i="7"/>
  <c r="L37" i="7"/>
  <c r="J37" i="7"/>
  <c r="H37" i="7"/>
  <c r="L36" i="7"/>
  <c r="J36" i="7"/>
  <c r="H36" i="7"/>
  <c r="N36" i="7" l="1"/>
  <c r="N37" i="7"/>
  <c r="N35" i="7"/>
  <c r="J38" i="7"/>
  <c r="J42" i="7" s="1"/>
  <c r="J43" i="7" s="1"/>
  <c r="C53" i="7" s="1"/>
  <c r="H38" i="7"/>
  <c r="N34" i="7"/>
  <c r="N33" i="7"/>
  <c r="N38" i="7" s="1"/>
  <c r="L38" i="7"/>
  <c r="L42" i="7" s="1"/>
  <c r="L43" i="7" s="1"/>
  <c r="C54" i="7" s="1"/>
  <c r="F30" i="41" l="1"/>
  <c r="F29" i="41"/>
  <c r="F28" i="41"/>
  <c r="F25" i="41"/>
  <c r="F24" i="41"/>
  <c r="F23" i="41"/>
  <c r="F19" i="41"/>
  <c r="F18" i="41"/>
  <c r="F14" i="41"/>
  <c r="F13" i="41"/>
  <c r="F9" i="41"/>
  <c r="F33" i="41" s="1"/>
  <c r="F40" i="7" s="1"/>
  <c r="H40" i="7" s="1"/>
  <c r="N40" i="7" s="1"/>
  <c r="F8" i="41"/>
  <c r="F32" i="41" s="1"/>
  <c r="F39" i="7" s="1"/>
  <c r="F41" i="7" l="1"/>
  <c r="H39" i="7"/>
  <c r="H41" i="7" l="1"/>
  <c r="H42" i="7" s="1"/>
  <c r="H43" i="7" s="1"/>
  <c r="N39" i="7"/>
  <c r="N41" i="7" s="1"/>
  <c r="N42" i="7" s="1"/>
  <c r="N43" i="7" l="1"/>
  <c r="C55" i="7" s="1"/>
  <c r="C57" i="7" s="1"/>
  <c r="H17" i="40" s="1"/>
  <c r="C5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堀田</author>
    <author>HAYAMI</author>
  </authors>
  <commentList>
    <comment ref="O2" authorId="0" shapeId="0" xr:uid="{3320656E-7115-432E-8FA5-EF66FC70D81C}">
      <text>
        <r>
          <rPr>
            <b/>
            <sz val="16"/>
            <color indexed="81"/>
            <rFont val="BIZ UDゴシック"/>
            <family val="3"/>
            <charset val="128"/>
          </rPr>
          <t>活動組織で独自の文書略号や番号を定めている場合に記入
無ければ不要</t>
        </r>
      </text>
    </comment>
    <comment ref="M9" authorId="0" shapeId="0" xr:uid="{AAF033A0-ABDE-4656-804E-8312E684767D}">
      <text>
        <r>
          <rPr>
            <b/>
            <sz val="16"/>
            <color indexed="81"/>
            <rFont val="BIZ UDゴシック"/>
            <family val="3"/>
            <charset val="128"/>
          </rPr>
          <t>３ヵ年計画の何年目か記入</t>
        </r>
      </text>
    </comment>
    <comment ref="A21" authorId="0" shapeId="0" xr:uid="{9FF1CDF5-92DC-47E0-8B6D-476BD593CD80}">
      <text>
        <r>
          <rPr>
            <b/>
            <sz val="16"/>
            <color indexed="81"/>
            <rFont val="BIZ UDゴシック"/>
            <family val="3"/>
            <charset val="128"/>
          </rPr>
          <t>協定森林の所在地を地番まで入力</t>
        </r>
      </text>
    </comment>
    <comment ref="N31" authorId="0" shapeId="0" xr:uid="{F3F62782-F744-480A-8A57-1F9958FD5014}">
      <text>
        <r>
          <rPr>
            <b/>
            <sz val="16"/>
            <color indexed="81"/>
            <rFont val="BIZ UDゴシック"/>
            <family val="3"/>
            <charset val="128"/>
          </rPr>
          <t>新規活動組織は150,500円を上限に必要な金額を入力</t>
        </r>
      </text>
    </comment>
    <comment ref="I33" authorId="0" shapeId="0" xr:uid="{6E8835BB-5782-4F5C-8ED2-A0D46D3790AD}">
      <text>
        <r>
          <rPr>
            <b/>
            <sz val="16"/>
            <color indexed="81"/>
            <rFont val="BIZ UDゴシック"/>
            <family val="3"/>
            <charset val="128"/>
          </rPr>
          <t>面積を入力すると自動で金額が入ります（手入力不要）</t>
        </r>
      </text>
    </comment>
    <comment ref="F45" authorId="0" shapeId="0" xr:uid="{5D40C69B-52EC-4A95-AC3B-CA8FED24197C}">
      <text>
        <r>
          <rPr>
            <b/>
            <sz val="14"/>
            <color indexed="81"/>
            <rFont val="BIZ UDゴシック"/>
            <family val="3"/>
            <charset val="128"/>
          </rPr>
          <t>当年に初めて、または５年以上放置されていた森林を施業する場合にその面積を記載してください</t>
        </r>
      </text>
    </comment>
    <comment ref="C56" authorId="1" shapeId="0" xr:uid="{82342311-766E-47F0-9B6D-B50734F34C85}">
      <text>
        <r>
          <rPr>
            <b/>
            <sz val="14"/>
            <color indexed="81"/>
            <rFont val="BIZ UDゴシック"/>
            <family val="3"/>
            <charset val="128"/>
          </rPr>
          <t>自己資金を入力
資機材購入時は、半額以上の金額は必須なので要注意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堀田</author>
  </authors>
  <commentList>
    <comment ref="D92" authorId="0" shapeId="0" xr:uid="{75744DC3-511E-408A-90D6-A497AD493900}">
      <text>
        <r>
          <rPr>
            <b/>
            <sz val="14"/>
            <color indexed="81"/>
            <rFont val="BIZ UDゴシック"/>
            <family val="3"/>
            <charset val="128"/>
          </rPr>
          <t>当年に初めて、または５年以上放置されていた森林を施業する場合にその面積を記載してください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堀田</author>
  </authors>
  <commentList>
    <comment ref="F7" authorId="0" shapeId="0" xr:uid="{CEB6DA42-D70D-4D61-831F-4B653F425978}">
      <text>
        <r>
          <rPr>
            <b/>
            <sz val="12"/>
            <color indexed="81"/>
            <rFont val="BIZ UDゴシック"/>
            <family val="3"/>
            <charset val="128"/>
          </rPr>
          <t>撮影日を記入</t>
        </r>
      </text>
    </comment>
    <comment ref="B9" authorId="0" shapeId="0" xr:uid="{3D774312-7FE9-4776-BEEB-78246BD59877}">
      <text>
        <r>
          <rPr>
            <b/>
            <sz val="12"/>
            <color indexed="81"/>
            <rFont val="BIZ UDゴシック"/>
            <family val="3"/>
            <charset val="128"/>
          </rPr>
          <t>リストから選んでください</t>
        </r>
      </text>
    </comment>
    <comment ref="F9" authorId="0" shapeId="0" xr:uid="{34F8F2C6-30A0-491D-B22D-364FAF951208}">
      <text>
        <r>
          <rPr>
            <b/>
            <sz val="12"/>
            <color indexed="81"/>
            <rFont val="BIZ UDゴシック"/>
            <family val="3"/>
            <charset val="128"/>
          </rPr>
          <t>リストから選んでください</t>
        </r>
      </text>
    </comment>
    <comment ref="B10" authorId="0" shapeId="0" xr:uid="{77035E2C-11EA-4BCE-8741-876B7EF59D5B}">
      <text>
        <r>
          <rPr>
            <b/>
            <sz val="12"/>
            <color indexed="81"/>
            <rFont val="BIZ UDゴシック"/>
            <family val="3"/>
            <charset val="128"/>
          </rPr>
          <t>所在地を記入</t>
        </r>
      </text>
    </comment>
    <comment ref="F10" authorId="0" shapeId="0" xr:uid="{034D4A89-0384-4575-BD6C-51B20004989D}">
      <text>
        <r>
          <rPr>
            <b/>
            <sz val="12"/>
            <color indexed="81"/>
            <rFont val="BIZ UDゴシック"/>
            <family val="3"/>
            <charset val="128"/>
          </rPr>
          <t>所在地を記入</t>
        </r>
      </text>
    </comment>
    <comment ref="B20" authorId="0" shapeId="0" xr:uid="{4F37A455-7581-41D4-94AD-5280E5E46EE8}">
      <text>
        <r>
          <rPr>
            <b/>
            <sz val="12"/>
            <color indexed="81"/>
            <rFont val="BIZ UDゴシック"/>
            <family val="3"/>
            <charset val="128"/>
          </rPr>
          <t>リストから選んでください</t>
        </r>
      </text>
    </comment>
    <comment ref="F20" authorId="0" shapeId="0" xr:uid="{5E8A586C-2924-4D9F-A235-A92C9FAD0C08}">
      <text>
        <r>
          <rPr>
            <b/>
            <sz val="12"/>
            <color indexed="81"/>
            <rFont val="BIZ UDゴシック"/>
            <family val="3"/>
            <charset val="128"/>
          </rPr>
          <t>リストから選んでください</t>
        </r>
      </text>
    </comment>
    <comment ref="B21" authorId="0" shapeId="0" xr:uid="{3BBC0DCF-9529-47A3-A197-EA9FB710900E}">
      <text>
        <r>
          <rPr>
            <b/>
            <sz val="12"/>
            <color indexed="81"/>
            <rFont val="BIZ UDゴシック"/>
            <family val="3"/>
            <charset val="128"/>
          </rPr>
          <t>所在地を記入</t>
        </r>
      </text>
    </comment>
    <comment ref="F21" authorId="0" shapeId="0" xr:uid="{0FB11869-E267-4EEA-B04D-6F2E823AAA31}">
      <text>
        <r>
          <rPr>
            <b/>
            <sz val="12"/>
            <color indexed="81"/>
            <rFont val="BIZ UDゴシック"/>
            <family val="3"/>
            <charset val="128"/>
          </rPr>
          <t>所在地を記入</t>
        </r>
      </text>
    </comment>
    <comment ref="B31" authorId="0" shapeId="0" xr:uid="{D1FAE809-51BD-4FF6-83EC-101FEA1C6CCC}">
      <text>
        <r>
          <rPr>
            <b/>
            <sz val="12"/>
            <color indexed="81"/>
            <rFont val="BIZ UDゴシック"/>
            <family val="3"/>
            <charset val="128"/>
          </rPr>
          <t>リストから選んでください</t>
        </r>
      </text>
    </comment>
    <comment ref="F31" authorId="0" shapeId="0" xr:uid="{BD6E350F-4E4B-45CD-ACC6-631A6D29685C}">
      <text>
        <r>
          <rPr>
            <b/>
            <sz val="12"/>
            <color indexed="81"/>
            <rFont val="BIZ UDゴシック"/>
            <family val="3"/>
            <charset val="128"/>
          </rPr>
          <t>リストから選んでください</t>
        </r>
      </text>
    </comment>
    <comment ref="B32" authorId="0" shapeId="0" xr:uid="{291FD695-0184-4F11-87C8-69B1BA5813F1}">
      <text>
        <r>
          <rPr>
            <b/>
            <sz val="12"/>
            <color indexed="81"/>
            <rFont val="BIZ UDゴシック"/>
            <family val="3"/>
            <charset val="128"/>
          </rPr>
          <t>所在地を記入</t>
        </r>
      </text>
    </comment>
    <comment ref="F32" authorId="0" shapeId="0" xr:uid="{A65899FB-59EF-40BC-87D0-82F0A014C1AA}">
      <text>
        <r>
          <rPr>
            <b/>
            <sz val="12"/>
            <color indexed="81"/>
            <rFont val="BIZ UDゴシック"/>
            <family val="3"/>
            <charset val="128"/>
          </rPr>
          <t>所在地を記入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堀田</author>
  </authors>
  <commentList>
    <comment ref="AB5" authorId="0" shapeId="0" xr:uid="{CAE39C05-5E83-485C-BD65-6961A6C6A6FC}">
      <text>
        <r>
          <rPr>
            <b/>
            <sz val="16"/>
            <color indexed="81"/>
            <rFont val="BIZ UDゴシック"/>
            <family val="3"/>
            <charset val="128"/>
          </rPr>
          <t>縮尺を記入</t>
        </r>
      </text>
    </comment>
    <comment ref="J7" authorId="0" shapeId="0" xr:uid="{86CA6CB6-2DDA-482E-91CB-56BF9EC5BFCE}">
      <text>
        <r>
          <rPr>
            <b/>
            <sz val="16"/>
            <color indexed="81"/>
            <rFont val="BIZ UDゴシック"/>
            <family val="3"/>
            <charset val="128"/>
          </rPr>
          <t>別紙にて提出する場合は、「別紙参照」と記入してください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河合</author>
  </authors>
  <commentList>
    <comment ref="C7" authorId="0" shapeId="0" xr:uid="{D6BF84FD-21F7-4CEC-9E14-F50E83101D77}">
      <text>
        <r>
          <rPr>
            <b/>
            <sz val="12"/>
            <color indexed="81"/>
            <rFont val="MS P ゴシック"/>
            <family val="3"/>
            <charset val="128"/>
          </rPr>
          <t>記入漏れが多いのでご記入ください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堀田</author>
  </authors>
  <commentList>
    <comment ref="F23" authorId="0" shapeId="0" xr:uid="{9D7F1E10-D2BC-40DF-B06B-D195FF33B33F}">
      <text>
        <r>
          <rPr>
            <b/>
            <sz val="16"/>
            <color indexed="81"/>
            <rFont val="BIZ UDゴシック"/>
            <family val="3"/>
            <charset val="128"/>
          </rPr>
          <t>文書の提出年月日を記入</t>
        </r>
      </text>
    </comment>
    <comment ref="M31" authorId="0" shapeId="0" xr:uid="{A34EAC64-D5C6-4A23-8E2A-42AABB1987C2}">
      <text>
        <r>
          <rPr>
            <b/>
            <sz val="16"/>
            <color indexed="81"/>
            <rFont val="BIZ UDゴシック"/>
            <family val="3"/>
            <charset val="128"/>
          </rPr>
          <t>代表者の住所を記入</t>
        </r>
      </text>
    </comment>
    <comment ref="M34" authorId="0" shapeId="0" xr:uid="{59051473-5A13-4C05-A754-E9EB2D3D990D}">
      <text>
        <r>
          <rPr>
            <b/>
            <sz val="16"/>
            <color indexed="81"/>
            <rFont val="BIZ UDゴシック"/>
            <family val="3"/>
            <charset val="128"/>
          </rPr>
          <t>代表者の電話番号を記入</t>
        </r>
      </text>
    </comment>
    <comment ref="M35" authorId="0" shapeId="0" xr:uid="{D0550F52-D857-46DE-A783-7B93B2F5D62A}">
      <text>
        <r>
          <rPr>
            <b/>
            <sz val="16"/>
            <color indexed="81"/>
            <rFont val="BIZ UDゴシック"/>
            <family val="3"/>
            <charset val="128"/>
          </rPr>
          <t>代表者のメールアドレスを記入</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堀田</author>
    <author>井野道幸</author>
  </authors>
  <commentList>
    <comment ref="AG2" authorId="0" shapeId="0" xr:uid="{1F134998-3249-4334-B8C6-C4831136E783}">
      <text>
        <r>
          <rPr>
            <b/>
            <sz val="16"/>
            <color indexed="81"/>
            <rFont val="BIZ UDゴシック"/>
            <family val="3"/>
            <charset val="128"/>
          </rPr>
          <t>活動組織で独自の文書略号や番号を定めている場合に記入
無ければ不要</t>
        </r>
      </text>
    </comment>
    <comment ref="M19" authorId="1" shapeId="0" xr:uid="{C5733141-5296-4240-859C-F183D4833648}">
      <text>
        <r>
          <rPr>
            <sz val="9"/>
            <color indexed="81"/>
            <rFont val="ＭＳ Ｐゴシック"/>
            <family val="3"/>
            <charset val="128"/>
          </rPr>
          <t>着手予定月</t>
        </r>
      </text>
    </comment>
    <comment ref="P19" authorId="1" shapeId="0" xr:uid="{5BF4043D-C38C-4F43-86D0-980E83DAF94E}">
      <text>
        <r>
          <rPr>
            <sz val="9"/>
            <color indexed="81"/>
            <rFont val="ＭＳ Ｐゴシック"/>
            <family val="3"/>
            <charset val="128"/>
          </rPr>
          <t>着手予定日</t>
        </r>
      </text>
    </comment>
    <comment ref="R19" authorId="0" shapeId="0" xr:uid="{B2F707A7-001E-46F0-8628-F3D20B2707CA}">
      <text>
        <r>
          <rPr>
            <b/>
            <sz val="12"/>
            <color indexed="81"/>
            <rFont val="BIZ UDゴシック"/>
            <family val="3"/>
            <charset val="128"/>
          </rPr>
          <t>最短で審査会の翌日から着手可能です。
第１回審査会は令和６年４月２４日ですので、令和６年４月２５日から着手できます。</t>
        </r>
      </text>
    </comment>
    <comment ref="B21" authorId="1" shapeId="0" xr:uid="{0CE06EAF-4AED-4655-87DD-8B05A9F18C57}">
      <text>
        <r>
          <rPr>
            <b/>
            <sz val="16"/>
            <color indexed="81"/>
            <rFont val="BIZ UDゴシック"/>
            <family val="3"/>
            <charset val="128"/>
          </rPr>
          <t xml:space="preserve">早期に始めたい理由を記入
</t>
        </r>
        <r>
          <rPr>
            <sz val="16"/>
            <color indexed="81"/>
            <rFont val="BIZ UDゴシック"/>
            <family val="3"/>
            <charset val="128"/>
          </rPr>
          <t>※ただ早く始めたいという、活動組織都合の理由では不可。
公益的、季節的に早期に着手した方が良い理由を記載。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堀田</author>
  </authors>
  <commentList>
    <comment ref="B7" authorId="0" shapeId="0" xr:uid="{3D02CFCD-38F3-4D65-9A5D-BB504AA78204}">
      <text>
        <r>
          <rPr>
            <b/>
            <sz val="12"/>
            <color indexed="81"/>
            <rFont val="BIZ UDゴシック"/>
            <family val="3"/>
            <charset val="128"/>
          </rPr>
          <t>種類を選ぶ</t>
        </r>
      </text>
    </comment>
    <comment ref="C7" authorId="0" shapeId="0" xr:uid="{7DCEA212-FA57-418A-9ED9-E9D9474DE10C}">
      <text>
        <r>
          <rPr>
            <b/>
            <sz val="12"/>
            <color indexed="81"/>
            <rFont val="BIZ UDゴシック"/>
            <family val="3"/>
            <charset val="128"/>
          </rPr>
          <t>選ぶ</t>
        </r>
      </text>
    </comment>
    <comment ref="D7" authorId="0" shapeId="0" xr:uid="{6D131DB2-0CC1-414E-8F99-20EEC2BBAB88}">
      <text>
        <r>
          <rPr>
            <b/>
            <sz val="12"/>
            <color indexed="81"/>
            <rFont val="BIZ UDゴシック"/>
            <family val="3"/>
            <charset val="128"/>
          </rPr>
          <t>見積、カタログの低い方の金額を記入</t>
        </r>
      </text>
    </comment>
    <comment ref="G7" authorId="0" shapeId="0" xr:uid="{52297C08-A1EC-4DA2-B6DF-DB02EABBA533}">
      <text>
        <r>
          <rPr>
            <b/>
            <sz val="12"/>
            <color indexed="81"/>
            <rFont val="BIZ UDゴシック"/>
            <family val="3"/>
            <charset val="128"/>
          </rPr>
          <t>購入の理由を記入</t>
        </r>
      </text>
    </comment>
    <comment ref="B12" authorId="0" shapeId="0" xr:uid="{9272182C-930C-4D75-BEE0-252137FD2AAD}">
      <text>
        <r>
          <rPr>
            <b/>
            <sz val="12"/>
            <color indexed="81"/>
            <rFont val="BIZ UDゴシック"/>
            <family val="3"/>
            <charset val="128"/>
          </rPr>
          <t>種類を選ぶ</t>
        </r>
      </text>
    </comment>
    <comment ref="C12" authorId="0" shapeId="0" xr:uid="{D1D0D9A6-D8F7-4931-AA60-5A73E5E86CB2}">
      <text>
        <r>
          <rPr>
            <b/>
            <sz val="12"/>
            <color indexed="81"/>
            <rFont val="BIZ UDゴシック"/>
            <family val="3"/>
            <charset val="128"/>
          </rPr>
          <t>選ぶ</t>
        </r>
      </text>
    </comment>
    <comment ref="D12" authorId="0" shapeId="0" xr:uid="{34136667-9830-4CCA-9614-F72338C5C6BD}">
      <text>
        <r>
          <rPr>
            <b/>
            <sz val="12"/>
            <color indexed="81"/>
            <rFont val="BIZ UDゴシック"/>
            <family val="3"/>
            <charset val="128"/>
          </rPr>
          <t>見積、カタログの低い方の金額を記入</t>
        </r>
      </text>
    </comment>
    <comment ref="G12" authorId="0" shapeId="0" xr:uid="{1D8D9E40-55EF-4FC6-B94D-7E85278E8825}">
      <text>
        <r>
          <rPr>
            <b/>
            <sz val="12"/>
            <color indexed="81"/>
            <rFont val="BIZ UDゴシック"/>
            <family val="3"/>
            <charset val="128"/>
          </rPr>
          <t>購入の理由を記入</t>
        </r>
      </text>
    </comment>
    <comment ref="B17" authorId="0" shapeId="0" xr:uid="{B0AD1F91-3B43-4550-8365-80F86B950410}">
      <text>
        <r>
          <rPr>
            <b/>
            <sz val="12"/>
            <color indexed="81"/>
            <rFont val="BIZ UDゴシック"/>
            <family val="3"/>
            <charset val="128"/>
          </rPr>
          <t>種類を選ぶ</t>
        </r>
      </text>
    </comment>
    <comment ref="C17" authorId="0" shapeId="0" xr:uid="{CAF2A4D4-FBAE-45A8-9C44-C2C5EA95FAE7}">
      <text>
        <r>
          <rPr>
            <b/>
            <sz val="12"/>
            <color indexed="81"/>
            <rFont val="BIZ UDゴシック"/>
            <family val="3"/>
            <charset val="128"/>
          </rPr>
          <t>選ぶ</t>
        </r>
      </text>
    </comment>
    <comment ref="D17" authorId="0" shapeId="0" xr:uid="{F40E7DC8-1E86-4763-92A3-2831C26A229F}">
      <text>
        <r>
          <rPr>
            <b/>
            <sz val="12"/>
            <color indexed="81"/>
            <rFont val="BIZ UDゴシック"/>
            <family val="3"/>
            <charset val="128"/>
          </rPr>
          <t>見積、カタログの低い方の金額を記入</t>
        </r>
      </text>
    </comment>
    <comment ref="G17" authorId="0" shapeId="0" xr:uid="{95982EF5-083E-4013-9FC7-3577F61A29AD}">
      <text>
        <r>
          <rPr>
            <b/>
            <sz val="12"/>
            <color indexed="81"/>
            <rFont val="BIZ UDゴシック"/>
            <family val="3"/>
            <charset val="128"/>
          </rPr>
          <t>購入の理由を記入</t>
        </r>
      </text>
    </comment>
    <comment ref="B22" authorId="0" shapeId="0" xr:uid="{4449906E-D468-41DD-B0A1-BC64464FEF3E}">
      <text>
        <r>
          <rPr>
            <b/>
            <sz val="12"/>
            <color indexed="81"/>
            <rFont val="BIZ UDゴシック"/>
            <family val="3"/>
            <charset val="128"/>
          </rPr>
          <t>種類を選ぶ</t>
        </r>
      </text>
    </comment>
    <comment ref="C22" authorId="0" shapeId="0" xr:uid="{7B3BB836-E585-4007-8119-9EF9A46F7FC6}">
      <text>
        <r>
          <rPr>
            <b/>
            <sz val="12"/>
            <color indexed="81"/>
            <rFont val="BIZ UDゴシック"/>
            <family val="3"/>
            <charset val="128"/>
          </rPr>
          <t>選ぶ</t>
        </r>
      </text>
    </comment>
    <comment ref="D22" authorId="0" shapeId="0" xr:uid="{A7D162EA-7800-4A07-9B3B-30C95C7DA700}">
      <text>
        <r>
          <rPr>
            <b/>
            <sz val="12"/>
            <color indexed="81"/>
            <rFont val="BIZ UDゴシック"/>
            <family val="3"/>
            <charset val="128"/>
          </rPr>
          <t>見積、カタログの低い方の金額を記入</t>
        </r>
      </text>
    </comment>
    <comment ref="G22" authorId="0" shapeId="0" xr:uid="{36025188-DF21-4AD9-8ABF-44671C53E217}">
      <text>
        <r>
          <rPr>
            <b/>
            <sz val="12"/>
            <color indexed="81"/>
            <rFont val="BIZ UDゴシック"/>
            <family val="3"/>
            <charset val="128"/>
          </rPr>
          <t>購入の理由を記入</t>
        </r>
      </text>
    </comment>
    <comment ref="B27" authorId="0" shapeId="0" xr:uid="{797613FB-D0DA-46FE-9693-16839365AB45}">
      <text>
        <r>
          <rPr>
            <b/>
            <sz val="12"/>
            <color indexed="81"/>
            <rFont val="BIZ UDゴシック"/>
            <family val="3"/>
            <charset val="128"/>
          </rPr>
          <t>種類を選ぶ</t>
        </r>
      </text>
    </comment>
    <comment ref="C27" authorId="0" shapeId="0" xr:uid="{AA310270-ECFA-4141-8597-4696FA01F9FF}">
      <text>
        <r>
          <rPr>
            <b/>
            <sz val="12"/>
            <color indexed="81"/>
            <rFont val="BIZ UDゴシック"/>
            <family val="3"/>
            <charset val="128"/>
          </rPr>
          <t>選ぶ</t>
        </r>
      </text>
    </comment>
    <comment ref="D27" authorId="0" shapeId="0" xr:uid="{5A26811D-DC10-4FEF-912D-62277BDB43CF}">
      <text>
        <r>
          <rPr>
            <b/>
            <sz val="12"/>
            <color indexed="81"/>
            <rFont val="BIZ UDゴシック"/>
            <family val="3"/>
            <charset val="128"/>
          </rPr>
          <t>見積、カタログの低い方の金額を記入</t>
        </r>
      </text>
    </comment>
    <comment ref="G27" authorId="0" shapeId="0" xr:uid="{46B01C0A-EB99-46F3-B8B7-EB7FBE498C7C}">
      <text>
        <r>
          <rPr>
            <b/>
            <sz val="12"/>
            <color indexed="81"/>
            <rFont val="BIZ UDゴシック"/>
            <family val="3"/>
            <charset val="128"/>
          </rPr>
          <t>購入の理由を記入</t>
        </r>
      </text>
    </comment>
  </commentList>
</comments>
</file>

<file path=xl/sharedStrings.xml><?xml version="1.0" encoding="utf-8"?>
<sst xmlns="http://schemas.openxmlformats.org/spreadsheetml/2006/main" count="856" uniqueCount="666">
  <si>
    <t>住所</t>
  </si>
  <si>
    <t>○○活動組織</t>
  </si>
  <si>
    <t>記</t>
  </si>
  <si>
    <t>１．活動組織名</t>
  </si>
  <si>
    <t>２．協定の対象となる森林の位置</t>
  </si>
  <si>
    <t>４．森林・山村多面的機能発揮対策交付金</t>
  </si>
  <si>
    <t>取組メニュー</t>
  </si>
  <si>
    <t>交付単価等</t>
  </si>
  <si>
    <t>交付金額</t>
  </si>
  <si>
    <t>計</t>
  </si>
  <si>
    <t>活動推進費</t>
  </si>
  <si>
    <t>初年度のみ</t>
  </si>
  <si>
    <t>森林資源利用タイプ</t>
  </si>
  <si>
    <t>森林機能強化タイプ</t>
  </si>
  <si>
    <t>ha</t>
  </si>
  <si>
    <t>６．月別スケジュール</t>
  </si>
  <si>
    <t>取組内容</t>
  </si>
  <si>
    <t>４月</t>
  </si>
  <si>
    <t>５月</t>
  </si>
  <si>
    <t>６月</t>
  </si>
  <si>
    <t>７月</t>
  </si>
  <si>
    <t>８月</t>
  </si>
  <si>
    <t>９月</t>
  </si>
  <si>
    <t>10月</t>
  </si>
  <si>
    <t>11月</t>
  </si>
  <si>
    <t>12月</t>
  </si>
  <si>
    <t>１月</t>
  </si>
  <si>
    <t>２月</t>
  </si>
  <si>
    <t>３月</t>
  </si>
  <si>
    <t>１．活動推進費</t>
  </si>
  <si>
    <t>２．実践活動</t>
  </si>
  <si>
    <t>　B 森林資源利用タイプ</t>
    <phoneticPr fontId="10"/>
  </si>
  <si>
    <t>　C 森林機能強化タイプ</t>
    <phoneticPr fontId="10"/>
  </si>
  <si>
    <t>　D 関係人口創出・維持タイプ</t>
    <phoneticPr fontId="10"/>
  </si>
  <si>
    <t>７．安全講習等の名称及び内容</t>
  </si>
  <si>
    <t>講習の名称</t>
  </si>
  <si>
    <t>講習の内容</t>
  </si>
  <si>
    <t>実施月</t>
  </si>
  <si>
    <t>月</t>
  </si>
  <si>
    <t>８．関係人口創出・維持タイプの相手先及び活動内容</t>
  </si>
  <si>
    <t>（注）地域外関係者との現地確認や活動内容の調整を必ず行うこと。</t>
    <phoneticPr fontId="10"/>
  </si>
  <si>
    <t>＜施行注意＞</t>
  </si>
  <si>
    <t>備考</t>
    <rPh sb="0" eb="2">
      <t>ビコウ</t>
    </rPh>
    <phoneticPr fontId="15"/>
  </si>
  <si>
    <t>合計</t>
    <rPh sb="0" eb="2">
      <t>ゴウケイ</t>
    </rPh>
    <phoneticPr fontId="15"/>
  </si>
  <si>
    <t xml:space="preserve">【地域外関係者の相手先名】 </t>
    <phoneticPr fontId="10"/>
  </si>
  <si>
    <t>活　動　計　画　書</t>
  </si>
  <si>
    <t>森林・山村多面的機能発揮対策交付金に係る活動計画書</t>
  </si>
  <si>
    <t>１．組織名</t>
  </si>
  <si>
    <t>２．所在地</t>
  </si>
  <si>
    <t>４．取組概要</t>
  </si>
  <si>
    <t>　※構成員の居住地（どのような地域から参加しているか）、職種、経歴、所属団体等、構成員の多様性がわかるように記載すること。</t>
    <phoneticPr fontId="10"/>
  </si>
  <si>
    <t>取組概要</t>
  </si>
  <si>
    <t>　　A-1地域環境保全タイプ</t>
    <phoneticPr fontId="10"/>
  </si>
  <si>
    <t>　　（里山林保全）</t>
    <phoneticPr fontId="10"/>
  </si>
  <si>
    <t>　　A-2地域環境保全タイプ</t>
    <phoneticPr fontId="10"/>
  </si>
  <si>
    <t>　　（侵入竹除去、竹林整備）</t>
    <phoneticPr fontId="10"/>
  </si>
  <si>
    <t>　　B 森林資源利用タイプ</t>
    <phoneticPr fontId="10"/>
  </si>
  <si>
    <t>　　C 森林機能強化タイプ</t>
    <phoneticPr fontId="10"/>
  </si>
  <si>
    <t>m</t>
  </si>
  <si>
    <t>　２－１．間伐等（除伐・枝打ちを含む）実施面積</t>
    <phoneticPr fontId="10"/>
  </si>
  <si>
    <t>　２－２．活動を始める時点で長期にわたり手入れをされていなかったと考えられる里山林を整備する面積</t>
    <phoneticPr fontId="10"/>
  </si>
  <si>
    <t>　　D 関係人口創出・維持タイプ</t>
    <phoneticPr fontId="10"/>
  </si>
  <si>
    <t>３．資機材・施設の整備等</t>
  </si>
  <si>
    <t>※１　延長には森林調査・見回りを除く。</t>
  </si>
  <si>
    <t>タイプ名</t>
  </si>
  <si>
    <t>目　標</t>
  </si>
  <si>
    <t>モニタリング調査方法</t>
  </si>
  <si>
    <t>年　度</t>
  </si>
  <si>
    <t>（１）写真</t>
  </si>
  <si>
    <t>　　　取組の実施箇所に長期にわたり手入れをしていなかったと考えられる里山林がある場合はその写真を添付すること。</t>
  </si>
  <si>
    <t>（２）収入</t>
  </si>
  <si>
    <t>　　　会費、林産物収入など森林・山村多面的機能発揮対策交付金以外の収入を記載すること。</t>
  </si>
  <si>
    <t>取組を委託する場合は、次を記載すること。</t>
  </si>
  <si>
    <t>活動計画における取組についての委託</t>
  </si>
  <si>
    <t xml:space="preserve">【活動内容】 
</t>
    <rPh sb="1" eb="3">
      <t>カツドウ</t>
    </rPh>
    <rPh sb="3" eb="5">
      <t>ナイヨウ</t>
    </rPh>
    <phoneticPr fontId="10"/>
  </si>
  <si>
    <t>年</t>
    <rPh sb="0" eb="1">
      <t>ネン</t>
    </rPh>
    <phoneticPr fontId="15"/>
  </si>
  <si>
    <t>　（３）委託</t>
    <phoneticPr fontId="8"/>
  </si>
  <si>
    <t>３．地区の概要、取組の背景・取組の概要、地元の自治体、自治会、集落等のニーズに対応するなど地域の活性化への寄与等</t>
    <rPh sb="14" eb="16">
      <t>トリクミ</t>
    </rPh>
    <rPh sb="17" eb="19">
      <t>ガイヨウ</t>
    </rPh>
    <phoneticPr fontId="8"/>
  </si>
  <si>
    <t>５．構成員の概要</t>
    <phoneticPr fontId="8"/>
  </si>
  <si>
    <t>６．年度別スケジュール</t>
    <phoneticPr fontId="8"/>
  </si>
  <si>
    <r>
      <t>※</t>
    </r>
    <r>
      <rPr>
        <sz val="10"/>
        <color theme="1"/>
        <rFont val="ＭＳ 明朝"/>
        <family val="1"/>
        <charset val="128"/>
      </rPr>
      <t>４　２のDの関係人口創出・維持タイプについては、年度毎の実施内容を記載する。</t>
    </r>
  </si>
  <si>
    <t>７．活動の目標と活動結果を測定するためのモニタリング調査方法（地域環境保全タイプ及び森林資源利用タイプについて記載）</t>
    <phoneticPr fontId="8"/>
  </si>
  <si>
    <t>８．年度別に実施する安全講習等の名称及び内容</t>
    <phoneticPr fontId="8"/>
  </si>
  <si>
    <t>９．安全のために装備する物品及び傷害保険の名称</t>
    <phoneticPr fontId="8"/>
  </si>
  <si>
    <t>10．４年目以降の活動（森林管理）計画</t>
    <phoneticPr fontId="8"/>
  </si>
  <si>
    <t>11．計画図（協定の対象としている区域の図面）</t>
    <phoneticPr fontId="8"/>
  </si>
  <si>
    <t>12．持続性向上に向けた取組</t>
    <phoneticPr fontId="8"/>
  </si>
  <si>
    <r>
      <t>※</t>
    </r>
    <r>
      <rPr>
        <sz val="10"/>
        <color theme="1"/>
        <rFont val="ＭＳ 明朝"/>
        <family val="1"/>
        <charset val="128"/>
      </rPr>
      <t>　活動する人材の育成や確保、活動経費の確保など、活動組織が本活動計画終了後も活動を継続していくために行おうとする取り組みについて記載する。</t>
    </r>
  </si>
  <si>
    <t>13．その他</t>
    <phoneticPr fontId="8"/>
  </si>
  <si>
    <t>①</t>
    <phoneticPr fontId="8"/>
  </si>
  <si>
    <t>②</t>
    <phoneticPr fontId="8"/>
  </si>
  <si>
    <t>申請時
（します）</t>
    <rPh sb="0" eb="3">
      <t>シンセイジ</t>
    </rPh>
    <phoneticPr fontId="8"/>
  </si>
  <si>
    <t>（１）適正な施肥</t>
    <rPh sb="3" eb="5">
      <t>テキセイ</t>
    </rPh>
    <rPh sb="6" eb="8">
      <t>セヒ</t>
    </rPh>
    <phoneticPr fontId="8"/>
  </si>
  <si>
    <t>報告時
（しました）</t>
    <rPh sb="0" eb="2">
      <t>ホウコク</t>
    </rPh>
    <rPh sb="2" eb="3">
      <t>ジ</t>
    </rPh>
    <phoneticPr fontId="8"/>
  </si>
  <si>
    <t>③</t>
    <phoneticPr fontId="8"/>
  </si>
  <si>
    <t>④</t>
    <phoneticPr fontId="8"/>
  </si>
  <si>
    <t>⑤</t>
    <phoneticPr fontId="8"/>
  </si>
  <si>
    <t>⑥</t>
    <phoneticPr fontId="8"/>
  </si>
  <si>
    <t>⑦</t>
    <phoneticPr fontId="8"/>
  </si>
  <si>
    <t>（２）適正な防除</t>
    <phoneticPr fontId="8"/>
  </si>
  <si>
    <t>（３）エネルギーの節減</t>
    <rPh sb="9" eb="11">
      <t>セツゲン</t>
    </rPh>
    <phoneticPr fontId="8"/>
  </si>
  <si>
    <t>林業機械や施設の電気・燃料の使用状況の記録・保存に努める</t>
    <phoneticPr fontId="8"/>
  </si>
  <si>
    <t>省エネを意識し、不必要・非効率なエネルギー消費をしないように努める</t>
    <phoneticPr fontId="8"/>
  </si>
  <si>
    <t>（４）悪臭及び害虫の発生防止</t>
    <rPh sb="3" eb="5">
      <t>アクシュウ</t>
    </rPh>
    <rPh sb="5" eb="6">
      <t>オヨ</t>
    </rPh>
    <rPh sb="7" eb="9">
      <t>ガイチュウ</t>
    </rPh>
    <rPh sb="10" eb="12">
      <t>ハッセイ</t>
    </rPh>
    <rPh sb="12" eb="14">
      <t>ボウシ</t>
    </rPh>
    <phoneticPr fontId="8"/>
  </si>
  <si>
    <t>悪臭・害虫の発生防止・低減に努める</t>
    <phoneticPr fontId="8"/>
  </si>
  <si>
    <t>（５）廃棄物の発生抑制、
　　　適正な循環的な利用及び適正な処分</t>
    <rPh sb="3" eb="6">
      <t>ハイキブツ</t>
    </rPh>
    <rPh sb="7" eb="9">
      <t>ハッセイ</t>
    </rPh>
    <rPh sb="9" eb="11">
      <t>ヨクセイ</t>
    </rPh>
    <rPh sb="16" eb="18">
      <t>テキセイ</t>
    </rPh>
    <rPh sb="19" eb="21">
      <t>ジュンカン</t>
    </rPh>
    <rPh sb="21" eb="22">
      <t>テキ</t>
    </rPh>
    <rPh sb="23" eb="25">
      <t>リヨウ</t>
    </rPh>
    <rPh sb="25" eb="26">
      <t>オヨ</t>
    </rPh>
    <rPh sb="27" eb="29">
      <t>テキセイ</t>
    </rPh>
    <rPh sb="30" eb="32">
      <t>ショブン</t>
    </rPh>
    <phoneticPr fontId="8"/>
  </si>
  <si>
    <t>廃棄物の削減に努め、適正に処理</t>
    <phoneticPr fontId="8"/>
  </si>
  <si>
    <t>未利用材の有効活用を検討</t>
    <phoneticPr fontId="8"/>
  </si>
  <si>
    <t>（６）生物多様性への悪影響の防止</t>
    <phoneticPr fontId="8"/>
  </si>
  <si>
    <t>生物多様性に配慮した事業実施（物資調達、施業等）に努める</t>
    <phoneticPr fontId="8"/>
  </si>
  <si>
    <t>（７）環境関係法令の遵守等</t>
    <rPh sb="3" eb="5">
      <t>カンキョウ</t>
    </rPh>
    <rPh sb="5" eb="7">
      <t>カンケイ</t>
    </rPh>
    <rPh sb="7" eb="9">
      <t>ホウレイ</t>
    </rPh>
    <rPh sb="10" eb="12">
      <t>ジュンシュ</t>
    </rPh>
    <rPh sb="12" eb="13">
      <t>トウ</t>
    </rPh>
    <phoneticPr fontId="8"/>
  </si>
  <si>
    <t>⑧</t>
    <phoneticPr fontId="8"/>
  </si>
  <si>
    <t>⑨</t>
    <phoneticPr fontId="8"/>
  </si>
  <si>
    <t>⑩</t>
    <phoneticPr fontId="8"/>
  </si>
  <si>
    <t>⑪</t>
    <phoneticPr fontId="8"/>
  </si>
  <si>
    <t>⑫</t>
    <phoneticPr fontId="8"/>
  </si>
  <si>
    <t>⑬</t>
    <phoneticPr fontId="8"/>
  </si>
  <si>
    <t>⑭</t>
    <phoneticPr fontId="8"/>
  </si>
  <si>
    <t>みどりの食料システム戦略の理解</t>
    <phoneticPr fontId="8"/>
  </si>
  <si>
    <t>関係法令の遵守</t>
    <phoneticPr fontId="8"/>
  </si>
  <si>
    <t>林業機械等の装置・車両の適切な整備と管理の実施に努める</t>
    <phoneticPr fontId="8"/>
  </si>
  <si>
    <t>正しい知識に基づく作業安全に努める</t>
    <phoneticPr fontId="8"/>
  </si>
  <si>
    <t>（注2）記載内容に「該当しない」場合には□にチェックしてください。この場合、当該項目の申請時・報告時のチェックは不要です。</t>
    <phoneticPr fontId="8"/>
  </si>
  <si>
    <t>※種苗生産を行う場合（該当しない        ）
肥料の適正な保管</t>
    <phoneticPr fontId="8"/>
  </si>
  <si>
    <t>※種苗生産を行う場合（該当しない        ）
肥料の使用状況等の記録・保存に努める</t>
    <phoneticPr fontId="8"/>
  </si>
  <si>
    <t>※農薬を使用する場合（該当しない        ）
農薬の適正な使用・保管</t>
    <phoneticPr fontId="8"/>
  </si>
  <si>
    <t>※農薬を使用する場合（該当しない        ）
農薬の使用状況等の記録・保存</t>
    <phoneticPr fontId="8"/>
  </si>
  <si>
    <t>（別紙３　様式第12号）</t>
    <phoneticPr fontId="10"/>
  </si>
  <si>
    <t>環境負荷低減のクロスコンプライアンス チェックシート</t>
    <phoneticPr fontId="8"/>
  </si>
  <si>
    <t>（別紙３　様式第11号）</t>
    <phoneticPr fontId="8"/>
  </si>
  <si>
    <r>
      <t>（注1）申請を行う際に本様式の「該当なし」欄又は「申請時」欄に</t>
    </r>
    <r>
      <rPr>
        <sz val="11"/>
        <rFont val="Segoe UI Symbol"/>
        <family val="2"/>
      </rPr>
      <t>☑</t>
    </r>
    <r>
      <rPr>
        <sz val="11"/>
        <rFont val="Yu Gothic"/>
        <family val="2"/>
        <scheme val="minor"/>
      </rPr>
      <t>を付し、</t>
    </r>
    <r>
      <rPr>
        <sz val="11"/>
        <rFont val="Yu Gothic"/>
        <family val="3"/>
        <charset val="128"/>
        <scheme val="minor"/>
      </rPr>
      <t>報告</t>
    </r>
    <r>
      <rPr>
        <sz val="11"/>
        <rFont val="Yu Gothic"/>
        <family val="2"/>
        <scheme val="minor"/>
      </rPr>
      <t>の際は「報告時」欄に</t>
    </r>
    <r>
      <rPr>
        <sz val="11"/>
        <rFont val="Segoe UI Symbol"/>
        <family val="2"/>
      </rPr>
      <t>☑</t>
    </r>
    <r>
      <rPr>
        <sz val="11"/>
        <rFont val="Yu Gothic"/>
        <family val="2"/>
        <scheme val="minor"/>
      </rPr>
      <t>を付して提出してください。</t>
    </r>
    <rPh sb="36" eb="38">
      <t>ホウコク</t>
    </rPh>
    <rPh sb="39" eb="40">
      <t>サイ</t>
    </rPh>
    <phoneticPr fontId="8"/>
  </si>
  <si>
    <t>（別紙３　様式第13号）</t>
    <phoneticPr fontId="10"/>
  </si>
  <si>
    <t>ひょうご森林林業協同組合連合会</t>
    <rPh sb="4" eb="6">
      <t>シンリン</t>
    </rPh>
    <rPh sb="6" eb="8">
      <t>リンギョウ</t>
    </rPh>
    <rPh sb="8" eb="12">
      <t>キョウドウクミアイ</t>
    </rPh>
    <rPh sb="12" eb="15">
      <t>レンゴウカイ</t>
    </rPh>
    <phoneticPr fontId="8"/>
  </si>
  <si>
    <t>代表理事　新岡　史朗　様</t>
    <rPh sb="0" eb="4">
      <t>ダイヒョウリジ</t>
    </rPh>
    <rPh sb="5" eb="7">
      <t>ニイオカ</t>
    </rPh>
    <rPh sb="8" eb="9">
      <t>シ</t>
    </rPh>
    <rPh sb="9" eb="10">
      <t>ロウ</t>
    </rPh>
    <rPh sb="11" eb="12">
      <t>サマ</t>
    </rPh>
    <phoneticPr fontId="8"/>
  </si>
  <si>
    <t>令和６年度　森林・山村多面的機能発揮対策交付金に係る採択申請書</t>
    <rPh sb="0" eb="2">
      <t>レイワ</t>
    </rPh>
    <phoneticPr fontId="8"/>
  </si>
  <si>
    <t>○年○月○日制定</t>
  </si>
  <si>
    <t>第１章　総則</t>
  </si>
  <si>
    <t>（名称）</t>
  </si>
  <si>
    <t>第１条　この活動組織は、○○活動組織（以下「活動組織」という。）という。</t>
  </si>
  <si>
    <t>（事務所）</t>
  </si>
  <si>
    <t>第２条　活動組織は、主たる事務所を○○に置く。</t>
  </si>
  <si>
    <t>（目的）</t>
  </si>
  <si>
    <t>第２章　構成員</t>
  </si>
  <si>
    <t>（構成員）</t>
  </si>
  <si>
    <t>第４条　活動組織の構成員は別紙のとおりとする。</t>
  </si>
  <si>
    <t>第３章　役員</t>
  </si>
  <si>
    <t>（役員の定数及び選任）</t>
  </si>
  <si>
    <t>３　代表は、この活動組織を代表し、活動組織の業務を統括する。</t>
  </si>
  <si>
    <t>４　副代表は、代表を補佐し、代表が欠けたときは、代表を代行する。</t>
  </si>
  <si>
    <t>５　書記は、活動組織の活動の事務等を行う。</t>
  </si>
  <si>
    <t>６　会計は、責任者として事業の会計を行う。</t>
  </si>
  <si>
    <t>７　監査役は、責任者として会計の監査を行う。</t>
  </si>
  <si>
    <t>（役員の任期）</t>
  </si>
  <si>
    <t>第６条　役員の任期は、○年とする。</t>
  </si>
  <si>
    <t>２　補欠又は増員による任期は、前任者又は現任者の残任期間とする。</t>
  </si>
  <si>
    <t>第４章　総会</t>
  </si>
  <si>
    <t>（総会の開催）</t>
  </si>
  <si>
    <t>第７条　通常総会は、毎年度１回以上開催する。</t>
  </si>
  <si>
    <t>２　臨時総会は、次に掲げる場合に開催する。</t>
  </si>
  <si>
    <t>　二　監査役が不正な事実を発見し、報告するために招集したとき。</t>
  </si>
  <si>
    <t>　三　その他代表が必要と認めたとき。</t>
  </si>
  <si>
    <t>（総会の権能）</t>
  </si>
  <si>
    <t>　二　活動組織規約の制定及び改廃に関すること。</t>
  </si>
  <si>
    <t>　三　その他活動組織の運営に関する重要な事項。</t>
  </si>
  <si>
    <t>（総会の議決方法等）</t>
  </si>
  <si>
    <t>４　議長は、構成員として総会の議決に加わることができない。</t>
  </si>
  <si>
    <t>（特別議決事項）</t>
  </si>
  <si>
    <t>　一　活動組織規約の変更</t>
  </si>
  <si>
    <t>　二　活動組織の解散</t>
  </si>
  <si>
    <t>　三　構成員の除名</t>
  </si>
  <si>
    <t>　四　役員の解任</t>
  </si>
  <si>
    <t>第５章　事務、会計及び監査</t>
  </si>
  <si>
    <t>（書類及び帳簿の備付け）</t>
  </si>
  <si>
    <t>　一　活動組織規約</t>
  </si>
  <si>
    <t>　二　役員等の氏名及び住所を記載した書面</t>
  </si>
  <si>
    <t>　三　収入及び支出に関する証拠書類、帳簿及び財産管理台帳</t>
  </si>
  <si>
    <t>　四　その他代表が必要と認めた書類</t>
  </si>
  <si>
    <t>（書類の保存）</t>
  </si>
  <si>
    <t>（事業及び会計年度）</t>
  </si>
  <si>
    <t>（資金）</t>
  </si>
  <si>
    <t>　一　森林・山村多面的機能発揮対策交付金</t>
  </si>
  <si>
    <t>　二　その他の収入</t>
  </si>
  <si>
    <t>（会費）</t>
  </si>
  <si>
    <t>（事務経費支弁の方法等）</t>
  </si>
  <si>
    <t>第16条　活動組織の事務に要する経費は、第14条の資金をもって充てる。</t>
  </si>
  <si>
    <t>（活動計画の作成）</t>
  </si>
  <si>
    <t>第17条　活動計画は、会計区分ごとに作成し、総会の議決を得てこれを定める。</t>
  </si>
  <si>
    <t>（資金の支出）</t>
  </si>
  <si>
    <t>第18条　資金の支出者は代表とする。</t>
  </si>
  <si>
    <t>（資金の流用）</t>
  </si>
  <si>
    <t>第19条　資金は、定められた目的以外に使用し、又は流用してはならない。</t>
  </si>
  <si>
    <t>（金銭出納の明確化）</t>
  </si>
  <si>
    <t>（金銭の出納）</t>
  </si>
  <si>
    <t>第21条　金銭を出納したときは、領収証を発行しなければならない。</t>
  </si>
  <si>
    <t>（領収証の徴収）</t>
  </si>
  <si>
    <t>（物品の管理）</t>
  </si>
  <si>
    <t>（決算及び監査）</t>
  </si>
  <si>
    <t>第６章　活動組織規約の変更</t>
  </si>
  <si>
    <t>（規約の変更）</t>
  </si>
  <si>
    <t>第25条　この規約を変更した場合は、地域協議会長に報告をしなければならない。</t>
  </si>
  <si>
    <t>第７章　雑則</t>
  </si>
  <si>
    <t>（細則）</t>
  </si>
  <si>
    <t>附　則</t>
  </si>
  <si>
    <t>１　この規約は、○年○月○日から施行する。</t>
  </si>
  <si>
    <t xml:space="preserve"> </t>
  </si>
  <si>
    <t>○○活動組織規約（例）</t>
    <phoneticPr fontId="8"/>
  </si>
  <si>
    <t>（別紙２　様式第８号）</t>
    <phoneticPr fontId="8"/>
  </si>
  <si>
    <t>○○活動組織参加同意書</t>
  </si>
  <si>
    <t>１．代表</t>
  </si>
  <si>
    <t>役職名</t>
  </si>
  <si>
    <t>氏名</t>
  </si>
  <si>
    <t>備考</t>
  </si>
  <si>
    <t>２．役員</t>
  </si>
  <si>
    <t>３．構成員</t>
  </si>
  <si>
    <t>（１）個人</t>
  </si>
  <si>
    <t>（２）団体</t>
  </si>
  <si>
    <t>団体名</t>
  </si>
  <si>
    <t>（別紙２　様式第８号　別紙）</t>
    <phoneticPr fontId="8"/>
  </si>
  <si>
    <t>森林・山村多面的機能発揮対策交付金の実施に関する協定書（例）</t>
  </si>
  <si>
    <t>（協定期間）</t>
  </si>
  <si>
    <t>第２条　地域共同による活動の協定期間は、協定締結の日から○年○月○日までとする。</t>
  </si>
  <si>
    <t>（協定の対象となる森林）</t>
  </si>
  <si>
    <t>第３条　協定の対象となる森林は、以下のとおりとする。</t>
  </si>
  <si>
    <t>所在地　○○県○○町○○○○　○○－○</t>
  </si>
  <si>
    <t>面　積　○○.○ha</t>
  </si>
  <si>
    <t>（森林経営計画の確認等）</t>
  </si>
  <si>
    <t>（活動計画）</t>
  </si>
  <si>
    <t>（その他）</t>
  </si>
  <si>
    <t>○年○月○日</t>
  </si>
  <si>
    <t>住所　○○県○○町○○○○　○○－○</t>
  </si>
  <si>
    <t>（別紙２　様式第９号）</t>
    <phoneticPr fontId="8"/>
  </si>
  <si>
    <t>第３条　活動組織は、第４条の構成員による地域共同による森林・山村の多面的機能</t>
    <phoneticPr fontId="8"/>
  </si>
  <si>
    <t>第５条　活動組織に、代表１名、副代表○名、書記○名、会計○名、監査役○名を置</t>
    <phoneticPr fontId="8"/>
  </si>
  <si>
    <t>２　代表、副代表及び監査役は総会において構成員の互選により選任するものとし、</t>
    <phoneticPr fontId="8"/>
  </si>
  <si>
    <t>　一　構成員現在数の３分の１以上から会議の目的たる事項を示した書面により請求</t>
    <phoneticPr fontId="8"/>
  </si>
  <si>
    <t>３　前項第１号の規定により請求があったときは、代表は、その請求のあった日から</t>
    <phoneticPr fontId="8"/>
  </si>
  <si>
    <t>４　総会の招集は、少なくともその開催の７日前までに、会議の日時、場所、目的及</t>
    <phoneticPr fontId="8"/>
  </si>
  <si>
    <t>第８条　総会はこの規約において別に定めるもののほか、次の各号に掲げる事項を議</t>
    <phoneticPr fontId="8"/>
  </si>
  <si>
    <t>　一　活動に関する活動計画の設定又は変更、収支決算、実績報告及び実施に関する</t>
    <phoneticPr fontId="8"/>
  </si>
  <si>
    <t>第９条　総会は、構成員現在数の過半数の出席がなければ開くことができない。ただ</t>
    <phoneticPr fontId="8"/>
  </si>
  <si>
    <t>２　総会においては、第７条第４項によりあらかじめ通知された事項についてのみ議</t>
    <phoneticPr fontId="8"/>
  </si>
  <si>
    <t>３　総会の議事は、第10条に規定するものを除き、出席した構成員の過半数で決し、</t>
    <phoneticPr fontId="8"/>
  </si>
  <si>
    <t>５　総会により決定した事項については、決定事項を記載した書面を作成するととも</t>
    <phoneticPr fontId="8"/>
  </si>
  <si>
    <t>第10条　次の各号に掲げる事項は、総会において、出席者の議決権の３分の２以上の</t>
    <phoneticPr fontId="8"/>
  </si>
  <si>
    <t>第11条　活動組織は、第２条の事務所に、次の各号に掲げる書類及び帳簿を備え付け</t>
    <phoneticPr fontId="8"/>
  </si>
  <si>
    <t>第12条　活動組織は、前条各号に掲げる書類を事業終了年度の翌年度から５年間保存</t>
    <phoneticPr fontId="8"/>
  </si>
  <si>
    <t>第13条　活動組織の事業及び会計年度は、毎年４月１日に始まり、翌年３月31日に</t>
    <phoneticPr fontId="8"/>
  </si>
  <si>
    <t>第14条　活動組織の資金は、次の各号に掲げるものとし、その会計に当たってはほか</t>
    <phoneticPr fontId="8"/>
  </si>
  <si>
    <t>ものとする。</t>
    <phoneticPr fontId="8"/>
  </si>
  <si>
    <t>第15条　前条第二号に掲げる収入として、会員から月（年）○○円の会費を徴収する</t>
    <phoneticPr fontId="8"/>
  </si>
  <si>
    <t>第20条　出納の事務を行う者は、金銭の出納及び保管を厳正かつ確実に行い、日々の</t>
    <phoneticPr fontId="8"/>
  </si>
  <si>
    <t>２　金融機関への振込の方法により入金する場合は、入金先の要求がある場合のほ</t>
    <phoneticPr fontId="8"/>
  </si>
  <si>
    <t>第22条　金銭の支払については、最終受取人の領収証を徴収しなければならない。た</t>
    <phoneticPr fontId="8"/>
  </si>
  <si>
    <t>２　金融機関への振込の方法により支払を行うときは、取扱金融機関の振込金受取書</t>
    <phoneticPr fontId="8"/>
  </si>
  <si>
    <t>第23条　活動組織が購入又は借り入れした器具、備品及び資材については、滅失及び</t>
    <phoneticPr fontId="8"/>
  </si>
  <si>
    <t>第24条　活動組織の決算については、代表が事業年度終了後、金銭出納簿、事業報告</t>
    <phoneticPr fontId="8"/>
  </si>
  <si>
    <t>２　監査役は、前項の書類を受領したときは、これを監査し、監査報告書を作成して</t>
    <phoneticPr fontId="8"/>
  </si>
  <si>
    <t>第26条　森林・林業・木材産業グリーン成長総合対策補助金等交付等要綱（平成30</t>
    <phoneticPr fontId="8"/>
  </si>
  <si>
    <t>２　活動組織の設立初年度の役員の選任については、第５条第２項中「総会」とある</t>
    <phoneticPr fontId="8"/>
  </si>
  <si>
    <t>３　活動組織の設立初年度の活動計画の議決については、第17条中「総会」とあるの</t>
    <phoneticPr fontId="8"/>
  </si>
  <si>
    <t>　の発揮のための活動を通じ、地域の活性化を図ることを目的とする。</t>
    <phoneticPr fontId="8"/>
  </si>
  <si>
    <t>　　なお、活動組織の構成に当たっては、地域の実情を踏まえ、関係者が十分協議し、</t>
    <phoneticPr fontId="8"/>
  </si>
  <si>
    <t>　備考欄に構成員の所属等を記載するよう努める。</t>
    <phoneticPr fontId="8"/>
  </si>
  <si>
    <t>　くこととする。代表等役員は別紙のとおりとする。</t>
    <phoneticPr fontId="8"/>
  </si>
  <si>
    <t>　書記及び会計は、代表が指名するものとする。</t>
    <phoneticPr fontId="8"/>
  </si>
  <si>
    <t>　　があったとき。</t>
    <phoneticPr fontId="8"/>
  </si>
  <si>
    <t>　30日以内に総会を招集しなければならない。</t>
    <phoneticPr fontId="8"/>
  </si>
  <si>
    <t>　び審議事項を記載した書面をもって構成員に通知しなければならない。</t>
    <phoneticPr fontId="8"/>
  </si>
  <si>
    <t>　決する。</t>
    <phoneticPr fontId="8"/>
  </si>
  <si>
    <t>　　こと。</t>
    <phoneticPr fontId="8"/>
  </si>
  <si>
    <t>　し、出席は委任状をもって代えることができる。</t>
    <phoneticPr fontId="8"/>
  </si>
  <si>
    <t>　決することができる。ただし、緊急を要する事項については、この限りでない。</t>
    <phoneticPr fontId="8"/>
  </si>
  <si>
    <t>　可否同数のときは、議長の決するところによる。</t>
    <phoneticPr fontId="8"/>
  </si>
  <si>
    <t>　に、その写しを構成員全員に配布するものとする。</t>
    <phoneticPr fontId="8"/>
  </si>
  <si>
    <t>　多数による議決を必要とする。</t>
    <phoneticPr fontId="8"/>
  </si>
  <si>
    <t>　ておかなければならない。</t>
    <phoneticPr fontId="8"/>
  </si>
  <si>
    <t>　することとする。</t>
    <phoneticPr fontId="8"/>
  </si>
  <si>
    <t>　終わる。</t>
    <phoneticPr fontId="8"/>
  </si>
  <si>
    <t>　の会計と区分して経理する。</t>
    <phoneticPr fontId="8"/>
  </si>
  <si>
    <t>　出納を記録し、常に金銭の残高を明確にしなければならない。</t>
    <phoneticPr fontId="8"/>
  </si>
  <si>
    <t>　か、領収証を発行しないものとする。</t>
    <phoneticPr fontId="8"/>
  </si>
  <si>
    <t>　だし、領収証の徴収が困難な場合には、レシート等をもってこれに代えることがで</t>
    <phoneticPr fontId="8"/>
  </si>
  <si>
    <t>　きる。</t>
    <phoneticPr fontId="8"/>
  </si>
  <si>
    <t>　をもって支払先の領収証に代えることができる。</t>
    <phoneticPr fontId="8"/>
  </si>
  <si>
    <t>　き損のないよう、適正に管理するものとする。</t>
    <phoneticPr fontId="8"/>
  </si>
  <si>
    <t>　書及び財産管理台帳を、通常総会の開催の日の○日前までに監査役に提出しなけれ</t>
    <phoneticPr fontId="8"/>
  </si>
  <si>
    <t>　ばならない。</t>
    <phoneticPr fontId="8"/>
  </si>
  <si>
    <t>　代表に報告するとともに、代表は監査について、毎会計年度終了後○日以内に総会</t>
    <phoneticPr fontId="8"/>
  </si>
  <si>
    <t>　の承認を受けなければならない。</t>
    <phoneticPr fontId="8"/>
  </si>
  <si>
    <t>　年３月30日29林政政第893号農林水産事務次官依命通知）、森林・山村多面的機能</t>
    <phoneticPr fontId="8"/>
  </si>
  <si>
    <t>　発揮対策実施要領（平成25年５月16日付け25林整森第74号林野庁長官通知）、そ</t>
    <phoneticPr fontId="8"/>
  </si>
  <si>
    <t>　の他この規約に定めるもののほか、活動組織の事務の運営上必要な細則は、代表</t>
    <phoneticPr fontId="8"/>
  </si>
  <si>
    <t>　が別に定める。</t>
    <phoneticPr fontId="8"/>
  </si>
  <si>
    <t>　のは、「設立総会」と読み替えるものとし、その任期については、第６条第１項の規</t>
    <phoneticPr fontId="8"/>
  </si>
  <si>
    <t>　定にかかわらず、○年○月○日までとする。</t>
    <phoneticPr fontId="8"/>
  </si>
  <si>
    <t>　は「設立総会」と読み替えるものとする。</t>
    <phoneticPr fontId="8"/>
  </si>
  <si>
    <t>下記１．２．のとおり定めます。</t>
    <phoneticPr fontId="8"/>
  </si>
  <si>
    <t>以下３．の構成員は、○○活動組織へ参加するとともに、活動組織の代表及び役員を</t>
    <phoneticPr fontId="8"/>
  </si>
  <si>
    <t>　　すること。</t>
    <phoneticPr fontId="8"/>
  </si>
  <si>
    <t>注：団体においては、活動組織の構成員となる者は代表者とし、構成員名簿を添付</t>
    <phoneticPr fontId="8"/>
  </si>
  <si>
    <t>長官通知）に基づき、○○活動組織と森林所有者は、下記のとおり協定を締結する。</t>
    <phoneticPr fontId="8"/>
  </si>
  <si>
    <t>　森林・山村多面的機能発揮対策実施要領（平成25年５月16日付け25林整森第74号林野庁</t>
    <phoneticPr fontId="8"/>
  </si>
  <si>
    <t>第１条　この協定は、地域の森林・山村の多面的機能の発揮のための活動（以下「活動」</t>
    <phoneticPr fontId="8"/>
  </si>
  <si>
    <t>計画図　別紙の「森林・山村多面的機能発揮対策交付金に係る活動計画書」の11に定める</t>
    <phoneticPr fontId="8"/>
  </si>
  <si>
    <t>第４条　森林所有者は協定締結後に協定の対象となる森林において、森林経営計画を策定</t>
    <phoneticPr fontId="8"/>
  </si>
  <si>
    <t>　という。）が円滑に実施できるよう、その内容等について定めることを目的とする。</t>
    <phoneticPr fontId="8"/>
  </si>
  <si>
    <t>　　　　とおりとする。</t>
    <phoneticPr fontId="8"/>
  </si>
  <si>
    <t>　しようとする場合又は事業完了年度の翌年度から起算して５年以内に立木の伐採や森林</t>
    <phoneticPr fontId="8"/>
  </si>
  <si>
    <t>　事前に協議するものとする。</t>
    <phoneticPr fontId="8"/>
  </si>
  <si>
    <t>　の転用等を行おうとする場合は、交付金の返還が生じることがあるので○○活動組織と</t>
    <phoneticPr fontId="8"/>
  </si>
  <si>
    <t>２　協定の対象となる森林において活動計画の期間中に森林経営計画が策定された場合に</t>
    <phoneticPr fontId="8"/>
  </si>
  <si>
    <t>　る規定及び第６条の規定は有効とする。</t>
    <phoneticPr fontId="8"/>
  </si>
  <si>
    <t>　あっても、前項後段の立木の伐採や森林の転用等を行おうとする場合の事前協議に関す</t>
    <phoneticPr fontId="8"/>
  </si>
  <si>
    <t>　付金に係る活動計画書」の６に定めるとおりとする。</t>
    <phoneticPr fontId="8"/>
  </si>
  <si>
    <t>第５条　活動組織が行う活動は、別紙３様式第10号の「森林・山村多面的機能発揮対策交</t>
    <phoneticPr fontId="8"/>
  </si>
  <si>
    <t>　が協議をして定めるものとする。</t>
    <phoneticPr fontId="8"/>
  </si>
  <si>
    <t>第６条　この協定に定めのない事項、又は疑義が生じた場合には、活動組織と森林所有者</t>
    <phoneticPr fontId="8"/>
  </si>
  <si>
    <t>　それぞれ１通を保有するものとする。</t>
    <phoneticPr fontId="8"/>
  </si>
  <si>
    <t>　上記協定の締結を証するため、活動組織と森林所有者は、本書を作成し、記名の上、</t>
    <phoneticPr fontId="8"/>
  </si>
  <si>
    <t>地域環境保全タイプ（里山林保全）</t>
    <rPh sb="0" eb="4">
      <t>チイキカンキョウ</t>
    </rPh>
    <rPh sb="4" eb="6">
      <t>ホゼン</t>
    </rPh>
    <rPh sb="10" eb="13">
      <t>サトヤマリン</t>
    </rPh>
    <rPh sb="13" eb="15">
      <t>ホゼン</t>
    </rPh>
    <phoneticPr fontId="29"/>
  </si>
  <si>
    <t>地域環境保全タイプ（侵入竹除去・竹林整備）</t>
    <rPh sb="0" eb="4">
      <t>チイキカンキョウ</t>
    </rPh>
    <rPh sb="4" eb="6">
      <t>ホゼン</t>
    </rPh>
    <rPh sb="10" eb="12">
      <t>シンニュウ</t>
    </rPh>
    <rPh sb="12" eb="13">
      <t>タケ</t>
    </rPh>
    <rPh sb="13" eb="15">
      <t>ジョキョ</t>
    </rPh>
    <rPh sb="16" eb="18">
      <t>チクリン</t>
    </rPh>
    <rPh sb="18" eb="20">
      <t>セイビ</t>
    </rPh>
    <phoneticPr fontId="29"/>
  </si>
  <si>
    <t>森林資源利用タイプ</t>
    <rPh sb="0" eb="2">
      <t>シンリン</t>
    </rPh>
    <rPh sb="2" eb="4">
      <t>シゲン</t>
    </rPh>
    <rPh sb="4" eb="6">
      <t>リヨウ</t>
    </rPh>
    <phoneticPr fontId="29"/>
  </si>
  <si>
    <t>森林機能強化タイプ</t>
    <rPh sb="0" eb="4">
      <t>シンリンキノウ</t>
    </rPh>
    <rPh sb="4" eb="6">
      <t>キョウカ</t>
    </rPh>
    <phoneticPr fontId="29"/>
  </si>
  <si>
    <t>（別紙）</t>
    <rPh sb="1" eb="3">
      <t>ベッシ</t>
    </rPh>
    <phoneticPr fontId="29"/>
  </si>
  <si>
    <t>活動組織名：</t>
    <rPh sb="0" eb="2">
      <t>カツドウ</t>
    </rPh>
    <rPh sb="2" eb="4">
      <t>ソシキ</t>
    </rPh>
    <rPh sb="4" eb="5">
      <t>メイ</t>
    </rPh>
    <phoneticPr fontId="8"/>
  </si>
  <si>
    <t>活動予定地現況写真</t>
    <rPh sb="0" eb="2">
      <t>カツドウ</t>
    </rPh>
    <rPh sb="2" eb="5">
      <t>ヨテイチ</t>
    </rPh>
    <rPh sb="5" eb="7">
      <t>ゲンキョウ</t>
    </rPh>
    <rPh sb="7" eb="9">
      <t>シャシン</t>
    </rPh>
    <phoneticPr fontId="8"/>
  </si>
  <si>
    <t>撮　影　日：</t>
    <phoneticPr fontId="8"/>
  </si>
  <si>
    <t>タイプ：</t>
    <phoneticPr fontId="8"/>
  </si>
  <si>
    <t>所在地：</t>
    <rPh sb="0" eb="3">
      <t>ショザイチ</t>
    </rPh>
    <phoneticPr fontId="8"/>
  </si>
  <si>
    <t>全体がわかるような写真</t>
    <rPh sb="0" eb="2">
      <t>ゼンタイ</t>
    </rPh>
    <rPh sb="9" eb="11">
      <t>シャシン</t>
    </rPh>
    <phoneticPr fontId="8"/>
  </si>
  <si>
    <t>内部の現状がわかる写真</t>
    <rPh sb="0" eb="2">
      <t>ナイブ</t>
    </rPh>
    <rPh sb="3" eb="5">
      <t>ゲンジョウ</t>
    </rPh>
    <rPh sb="9" eb="11">
      <t>シャシン</t>
    </rPh>
    <phoneticPr fontId="8"/>
  </si>
  <si>
    <t>農林水産業・食品産業の作業安全のための規範（個別規範：林業）　</t>
    <phoneticPr fontId="15"/>
  </si>
  <si>
    <t>事業者向け　チェックシート</t>
    <phoneticPr fontId="15"/>
  </si>
  <si>
    <t>令和３年２月26日</t>
    <rPh sb="0" eb="2">
      <t>レイワ</t>
    </rPh>
    <rPh sb="3" eb="4">
      <t>ネン</t>
    </rPh>
    <rPh sb="5" eb="6">
      <t>ツキ</t>
    </rPh>
    <rPh sb="8" eb="9">
      <t>ヒ</t>
    </rPh>
    <phoneticPr fontId="29"/>
  </si>
  <si>
    <t>林野庁</t>
  </si>
  <si>
    <t>活動組織名</t>
    <rPh sb="0" eb="2">
      <t>カツドウ</t>
    </rPh>
    <rPh sb="2" eb="4">
      <t>ソシキ</t>
    </rPh>
    <phoneticPr fontId="15"/>
  </si>
  <si>
    <t>記入者　役職・氏名</t>
  </si>
  <si>
    <t>業種</t>
  </si>
  <si>
    <t>（○を付ける。複数選択可）</t>
  </si>
  <si>
    <t>雇用労働者の有無</t>
  </si>
  <si>
    <t>有　／　無</t>
    <phoneticPr fontId="15"/>
  </si>
  <si>
    <t>記入日</t>
  </si>
  <si>
    <t>現在の取組状況をご記入下さい。</t>
  </si>
  <si>
    <t>具体的な事項</t>
  </si>
  <si>
    <t xml:space="preserve">○:実施 </t>
  </si>
  <si>
    <t>×:実施していない</t>
  </si>
  <si>
    <t>△:今後、実施予定</t>
  </si>
  <si>
    <r>
      <t>－:該当しない</t>
    </r>
    <r>
      <rPr>
        <b/>
        <sz val="10.5"/>
        <color theme="0"/>
        <rFont val="ＭＳ ゴシック"/>
        <family val="3"/>
        <charset val="128"/>
      </rPr>
      <t>　　　</t>
    </r>
  </si>
  <si>
    <t>作業安全確保のために必要な対策を講じる</t>
  </si>
  <si>
    <t>1-(1)</t>
  </si>
  <si>
    <t>人的対応力の向上</t>
  </si>
  <si>
    <t>1-(1)-①</t>
  </si>
  <si>
    <t>作業事故防止に向けた方針を表明し、具体的な目標を設定する。</t>
  </si>
  <si>
    <t xml:space="preserve">1-(1)-② </t>
  </si>
  <si>
    <t>知識、経験等を踏まえて、安全対策の責任者や担当者を選任する。</t>
  </si>
  <si>
    <t>1-(1)-③</t>
  </si>
  <si>
    <t>作業安全に関する研修・教育等を受ける。また、作業安全に関する最新の知見や情報の幅広い収集に努める。</t>
  </si>
  <si>
    <t>1-(1)-④</t>
  </si>
  <si>
    <t>適切な技能や免許等が必要な業務には、有資格者を就かせる。</t>
  </si>
  <si>
    <t>1-(1)-⑤</t>
  </si>
  <si>
    <t>職場での朝礼や定期的な集会等により、作業の計画や安全意識を周知・徹底する。</t>
  </si>
  <si>
    <t>1-(1)-⑥</t>
  </si>
  <si>
    <t>安全対策の推進に向け、従事者の提案を促す。</t>
  </si>
  <si>
    <t>1-(2)</t>
  </si>
  <si>
    <t>作業安全のためのルールや手順の順守</t>
  </si>
  <si>
    <t>1-(2)-①</t>
  </si>
  <si>
    <t>関係法令等を遵守する。</t>
  </si>
  <si>
    <t>1-(2)-②</t>
  </si>
  <si>
    <t>高性能林業機械やチェーンソー等、資機材等の使用に当たっては、取扱説明書の確認等を通じて適切な使用方法を理解する。</t>
  </si>
  <si>
    <t>1-(2)-③</t>
  </si>
  <si>
    <t>作業に応じ、安全に配慮した服装や保護具等を着用する。</t>
  </si>
  <si>
    <t>1-(2)-④</t>
  </si>
  <si>
    <t>日常的な確認や健康診断、ストレスチェック等により、健康状態の管理を行う。</t>
  </si>
  <si>
    <t>1-(2)-⑤</t>
  </si>
  <si>
    <t>作業中に必要な休憩をとる。また、暑熱環境下では水分や塩分を摂取する。</t>
  </si>
  <si>
    <t>1-(2)-⑥</t>
  </si>
  <si>
    <t>作業安全対策に知見のある第三者等によるチェック及び指導を受ける。</t>
  </si>
  <si>
    <t>1-(3)</t>
  </si>
  <si>
    <t>資機材、設備等の安全性の確保</t>
  </si>
  <si>
    <t>1-(3)-①</t>
  </si>
  <si>
    <t>燃料や薬剤など危険性・有害性のある資材は、適切に保管し、安全に取り扱う。</t>
  </si>
  <si>
    <t>1-(3)-②</t>
  </si>
  <si>
    <t>機械や刃物等の日常点検・整備・保管を適切に行う。</t>
  </si>
  <si>
    <t>1-(3)-③</t>
  </si>
  <si>
    <t>資機材、設備等を導入・更新する際には、可能な限り安全に配慮したものを選択する。</t>
  </si>
  <si>
    <t>1-(4)</t>
  </si>
  <si>
    <t>作業環境の改善</t>
  </si>
  <si>
    <t>1-(4)-①</t>
  </si>
  <si>
    <t>職場や個人の状況に応じ、適切な作業分担を行う。また、日々の健康状態に応じて適切に分担を変更する。</t>
  </si>
  <si>
    <t>1-(4)-②</t>
  </si>
  <si>
    <t>高齢者を雇用する場合は、高齢者に配慮した作業環境の整備、作業管理を行う。</t>
  </si>
  <si>
    <t>1-(4)-③</t>
  </si>
  <si>
    <t>安全な作業手順、作業動作、機械・器具の使用方法等を明文化又は可視化し、全ての従事者が見ることができるようにする。</t>
  </si>
  <si>
    <t>1-(4)-④</t>
  </si>
  <si>
    <t>現場の危険箇所を予め特定し、改善・整備や注意喚起を行う。</t>
  </si>
  <si>
    <t>1-(4)-⑤</t>
  </si>
  <si>
    <t>４Ｓ（整理・整頓・清潔・清掃）活動を行う。</t>
  </si>
  <si>
    <t>1-(5)</t>
  </si>
  <si>
    <t>事故事例やヒヤリ・ハット事例などの情報の分析と活用</t>
  </si>
  <si>
    <t>1-(5)-①</t>
  </si>
  <si>
    <t>行政等への報告義務のない軽微な負傷を含む事故事例やヒヤリ・ハット事例を積極的に収集・分析・共有し、再発防止策を講じるとともに危険予知能力を高める。</t>
  </si>
  <si>
    <t>1-(5)-②</t>
  </si>
  <si>
    <t>実施した作業安全対策の内容を記録する。</t>
  </si>
  <si>
    <t>事故発生時に備える</t>
  </si>
  <si>
    <t>2-(1)</t>
  </si>
  <si>
    <t>労災保険への加入等、補償措置の確保</t>
  </si>
  <si>
    <t>2-(1)-①</t>
  </si>
  <si>
    <t>経営者や家族従事者を含めて、労災保険やその他の補償措置を講じる。</t>
  </si>
  <si>
    <t>2-(2)</t>
  </si>
  <si>
    <t>事故後の速やかな対応策、再発防止策の検討と実施</t>
  </si>
  <si>
    <t>2-(2)-①</t>
  </si>
  <si>
    <t>事故が発生した場合の対応（救護・搬送、連絡、その後の調査、労基署への届出、再発防止策の策定等）の手順を明文化する。</t>
  </si>
  <si>
    <t>2-(3)</t>
  </si>
  <si>
    <t>事故時の事業継続のための備え</t>
  </si>
  <si>
    <t>2-(3)-①</t>
  </si>
  <si>
    <t>事故により従事者が作業に従事ができなくなった場合等に事業が継続できるよう、あらかじめ方策を検討する。</t>
  </si>
  <si>
    <t>（森林整備計画図）</t>
    <rPh sb="1" eb="8">
      <t>シンリンセイビケイカクズ</t>
    </rPh>
    <phoneticPr fontId="8"/>
  </si>
  <si>
    <t>※１　国の定める要件を満たす既存図面に替えることができる。</t>
    <rPh sb="3" eb="4">
      <t>クニ</t>
    </rPh>
    <rPh sb="5" eb="6">
      <t>サダ</t>
    </rPh>
    <rPh sb="8" eb="10">
      <t>ヨウケン</t>
    </rPh>
    <rPh sb="11" eb="12">
      <t>ミ</t>
    </rPh>
    <rPh sb="14" eb="16">
      <t>キソン</t>
    </rPh>
    <rPh sb="16" eb="18">
      <t>ズメン</t>
    </rPh>
    <rPh sb="19" eb="20">
      <t>カ</t>
    </rPh>
    <phoneticPr fontId="8"/>
  </si>
  <si>
    <t>※２　森林整備実績図へ準用</t>
    <rPh sb="3" eb="5">
      <t>シンリン</t>
    </rPh>
    <rPh sb="5" eb="7">
      <t>セイビ</t>
    </rPh>
    <rPh sb="7" eb="9">
      <t>ジッセキ</t>
    </rPh>
    <rPh sb="9" eb="10">
      <t>ズ</t>
    </rPh>
    <rPh sb="11" eb="13">
      <t>ジュンヨウ</t>
    </rPh>
    <phoneticPr fontId="8"/>
  </si>
  <si>
    <t>縮尺：</t>
    <rPh sb="0" eb="2">
      <t>シュクシャク</t>
    </rPh>
    <phoneticPr fontId="29"/>
  </si>
  <si>
    <t>1／</t>
    <phoneticPr fontId="29"/>
  </si>
  <si>
    <r>
      <rPr>
        <b/>
        <sz val="28"/>
        <color theme="1"/>
        <rFont val="メイリオ"/>
        <family val="3"/>
        <charset val="128"/>
      </rPr>
      <t>　　　　　　（縮尺1/5,000以上）</t>
    </r>
    <r>
      <rPr>
        <b/>
        <sz val="18"/>
        <color theme="1"/>
        <rFont val="メイリオ"/>
        <family val="3"/>
        <charset val="128"/>
      </rPr>
      <t xml:space="preserve">
</t>
    </r>
    <r>
      <rPr>
        <b/>
        <sz val="14"/>
        <color theme="1"/>
        <rFont val="メイリオ"/>
        <family val="3"/>
        <charset val="128"/>
      </rPr>
      <t>　注１：縮尺を明示すること。
　注２：等高線、地形地物が明確に判別できる図面を使用すること。
　注３：方位を明示すること。
　注４：取組タイプ別に整備区域を図上に実線で囲って明示すること。
　注５：スケールバーを記入すること。</t>
    </r>
    <rPh sb="7" eb="9">
      <t>シュクシャク</t>
    </rPh>
    <rPh sb="16" eb="18">
      <t>イジョウ</t>
    </rPh>
    <rPh sb="24" eb="25">
      <t>チュウ</t>
    </rPh>
    <rPh sb="27" eb="29">
      <t>シュクシャク</t>
    </rPh>
    <rPh sb="30" eb="32">
      <t>メイジ</t>
    </rPh>
    <rPh sb="39" eb="40">
      <t>チュウ</t>
    </rPh>
    <rPh sb="42" eb="45">
      <t>トウコウセン</t>
    </rPh>
    <rPh sb="46" eb="48">
      <t>チケイ</t>
    </rPh>
    <rPh sb="48" eb="49">
      <t>チ</t>
    </rPh>
    <rPh sb="49" eb="50">
      <t>ブツ</t>
    </rPh>
    <rPh sb="51" eb="53">
      <t>メイカク</t>
    </rPh>
    <rPh sb="54" eb="56">
      <t>ハンベツ</t>
    </rPh>
    <rPh sb="59" eb="61">
      <t>ズメン</t>
    </rPh>
    <rPh sb="62" eb="64">
      <t>シヨウ</t>
    </rPh>
    <rPh sb="71" eb="72">
      <t>チュウ</t>
    </rPh>
    <rPh sb="74" eb="76">
      <t>ホウイ</t>
    </rPh>
    <rPh sb="77" eb="79">
      <t>メイジ</t>
    </rPh>
    <rPh sb="86" eb="87">
      <t>チュウ</t>
    </rPh>
    <rPh sb="89" eb="90">
      <t>ト</t>
    </rPh>
    <rPh sb="90" eb="91">
      <t>ク</t>
    </rPh>
    <rPh sb="94" eb="95">
      <t>ベツ</t>
    </rPh>
    <rPh sb="96" eb="98">
      <t>セイビ</t>
    </rPh>
    <rPh sb="98" eb="100">
      <t>クイキ</t>
    </rPh>
    <rPh sb="101" eb="102">
      <t>ズ</t>
    </rPh>
    <rPh sb="102" eb="103">
      <t>ジョウ</t>
    </rPh>
    <rPh sb="104" eb="106">
      <t>ジッセン</t>
    </rPh>
    <rPh sb="107" eb="108">
      <t>カコ</t>
    </rPh>
    <rPh sb="110" eb="112">
      <t>メイジ</t>
    </rPh>
    <rPh sb="119" eb="120">
      <t>チュウ</t>
    </rPh>
    <rPh sb="129" eb="131">
      <t>キニュウ</t>
    </rPh>
    <phoneticPr fontId="8"/>
  </si>
  <si>
    <t>対象森林所在地：</t>
    <rPh sb="0" eb="2">
      <t>タイショウ</t>
    </rPh>
    <rPh sb="2" eb="4">
      <t>シンリン</t>
    </rPh>
    <rPh sb="4" eb="7">
      <t>ショザイチ</t>
    </rPh>
    <phoneticPr fontId="8"/>
  </si>
  <si>
    <t>協定の対象森林については、</t>
  </si>
  <si>
    <t>月</t>
    <rPh sb="0" eb="1">
      <t>ツキ</t>
    </rPh>
    <phoneticPr fontId="29"/>
  </si>
  <si>
    <t>日時点において</t>
    <rPh sb="0" eb="1">
      <t>ヒ</t>
    </rPh>
    <rPh sb="1" eb="3">
      <t>ジテン</t>
    </rPh>
    <phoneticPr fontId="29"/>
  </si>
  <si>
    <t>森林経営計画及び森林施業計画が策定されていないこと及び同日以降において森林経営計画が樹立（予定含む）されていないことを、</t>
    <phoneticPr fontId="29"/>
  </si>
  <si>
    <t>市</t>
  </si>
  <si>
    <t>課</t>
    <rPh sb="0" eb="1">
      <t>カ</t>
    </rPh>
    <phoneticPr fontId="29"/>
  </si>
  <si>
    <t>において確認済み。</t>
    <rPh sb="4" eb="7">
      <t>カクニンズ</t>
    </rPh>
    <phoneticPr fontId="29"/>
  </si>
  <si>
    <t>参考様式第１５号（第２条関係）</t>
    <phoneticPr fontId="29"/>
  </si>
  <si>
    <t>誓　約　書</t>
    <phoneticPr fontId="29"/>
  </si>
  <si>
    <t>　暴力団排除条例（平成22年兵庫県条例第35号。以下「条例」という。）を遵守し、暴力団</t>
    <phoneticPr fontId="29"/>
  </si>
  <si>
    <t>排除に協力するため、下記のとおり誓約します。</t>
    <phoneticPr fontId="29"/>
  </si>
  <si>
    <t>　なお、誓約事項に関し、兵庫県地域協議会（以下「ひょうご森林林業協同組合連合会」と</t>
    <rPh sb="28" eb="39">
      <t>シンリンリンギョウキョウドウクミアイレンゴウカイ</t>
    </rPh>
    <phoneticPr fontId="29"/>
  </si>
  <si>
    <t>いう。）が行う一切の措置に異議なく同意します。</t>
    <phoneticPr fontId="29"/>
  </si>
  <si>
    <t>記</t>
    <phoneticPr fontId="29"/>
  </si>
  <si>
    <t>１</t>
    <phoneticPr fontId="29"/>
  </si>
  <si>
    <t>条例第２条第１号に規定する暴力団又は同条第３号に規定する暴力団員に該当しないこと。</t>
    <phoneticPr fontId="29"/>
  </si>
  <si>
    <t>２</t>
    <phoneticPr fontId="29"/>
  </si>
  <si>
    <t>暴力団排除条例施行規則（平成23年兵庫県公安委員会規則第２号）第２条各号に掲げる</t>
    <phoneticPr fontId="29"/>
  </si>
  <si>
    <t>者に該当しないこと。</t>
    <phoneticPr fontId="29"/>
  </si>
  <si>
    <t>３</t>
    <phoneticPr fontId="29"/>
  </si>
  <si>
    <t>森林・山村多面的機能発揮対策交付金の事業の一部を第三者に行わせようとする場合に</t>
    <phoneticPr fontId="29"/>
  </si>
  <si>
    <t>あっては、上記１又は２に該当する者をその受託者としないこと。</t>
    <phoneticPr fontId="29"/>
  </si>
  <si>
    <t>４</t>
    <phoneticPr fontId="29"/>
  </si>
  <si>
    <t>ひょうご森林林業協同組合連合会会長が、上記１及び２を確認するため、必要な事項を</t>
    <rPh sb="4" eb="6">
      <t>シンリン</t>
    </rPh>
    <rPh sb="6" eb="8">
      <t>リンギョウ</t>
    </rPh>
    <rPh sb="8" eb="12">
      <t>キョウドウクミアイ</t>
    </rPh>
    <rPh sb="12" eb="15">
      <t>レンゴウカイ</t>
    </rPh>
    <phoneticPr fontId="29"/>
  </si>
  <si>
    <t>兵庫県警察本部長に照会することについて、異議を述べないこと。</t>
    <rPh sb="0" eb="3">
      <t>ヒョウゴケン</t>
    </rPh>
    <rPh sb="3" eb="5">
      <t>ケイサツ</t>
    </rPh>
    <phoneticPr fontId="29"/>
  </si>
  <si>
    <t>日</t>
    <rPh sb="0" eb="1">
      <t>ヒ</t>
    </rPh>
    <phoneticPr fontId="29"/>
  </si>
  <si>
    <t>〔兵庫県地域協議会〕</t>
    <phoneticPr fontId="29"/>
  </si>
  <si>
    <t>ひょうご森林林業協同組合連合会</t>
    <rPh sb="4" eb="15">
      <t>シンリンリンギョウキョウドウクミアイレンゴウカイ</t>
    </rPh>
    <phoneticPr fontId="29"/>
  </si>
  <si>
    <t>住所</t>
    <rPh sb="0" eb="2">
      <t>ジュウショ</t>
    </rPh>
    <phoneticPr fontId="29"/>
  </si>
  <si>
    <t>：</t>
    <phoneticPr fontId="29"/>
  </si>
  <si>
    <t>活動組織名</t>
    <rPh sb="0" eb="2">
      <t>カツドウ</t>
    </rPh>
    <rPh sb="2" eb="4">
      <t>ソシキ</t>
    </rPh>
    <rPh sb="4" eb="5">
      <t>メイ</t>
    </rPh>
    <phoneticPr fontId="29"/>
  </si>
  <si>
    <t>代表者名</t>
    <rPh sb="0" eb="4">
      <t>ダイヒョウシャメイ</t>
    </rPh>
    <phoneticPr fontId="29"/>
  </si>
  <si>
    <t>電話</t>
    <rPh sb="0" eb="2">
      <t>デンワ</t>
    </rPh>
    <phoneticPr fontId="29"/>
  </si>
  <si>
    <t>電子メール</t>
    <rPh sb="0" eb="2">
      <t>デンシ</t>
    </rPh>
    <phoneticPr fontId="29"/>
  </si>
  <si>
    <t>番</t>
    <rPh sb="0" eb="1">
      <t>バン</t>
    </rPh>
    <phoneticPr fontId="15"/>
  </si>
  <si>
    <t>号</t>
    <rPh sb="0" eb="1">
      <t>ゴウ</t>
    </rPh>
    <phoneticPr fontId="15"/>
  </si>
  <si>
    <t>令和</t>
  </si>
  <si>
    <t>月</t>
    <rPh sb="0" eb="1">
      <t>ゲツ</t>
    </rPh>
    <phoneticPr fontId="15"/>
  </si>
  <si>
    <t>日</t>
    <rPh sb="0" eb="1">
      <t>ニチ</t>
    </rPh>
    <phoneticPr fontId="15"/>
  </si>
  <si>
    <t>ひょうご森林林業協同組合連合会</t>
    <rPh sb="4" eb="15">
      <t>シンリンリンギョウキョウドウクミアイレンゴウカイ</t>
    </rPh>
    <phoneticPr fontId="15"/>
  </si>
  <si>
    <t>　</t>
    <phoneticPr fontId="15"/>
  </si>
  <si>
    <t>年度　森林・山村多面的機能発揮対策交付金採択決定前着手届</t>
  </si>
  <si>
    <t>　森林・山村多面的機能発揮対策実施要領の別紙３の第５の７の規定に基づき、別記条件を了承の上、下記のとおり提出します。</t>
    <rPh sb="46" eb="48">
      <t>カキ</t>
    </rPh>
    <phoneticPr fontId="15"/>
  </si>
  <si>
    <t>記</t>
    <rPh sb="0" eb="1">
      <t>シル</t>
    </rPh>
    <phoneticPr fontId="15"/>
  </si>
  <si>
    <t>１．事業費</t>
    <rPh sb="2" eb="5">
      <t>ジギョウヒ</t>
    </rPh>
    <phoneticPr fontId="15"/>
  </si>
  <si>
    <t>円</t>
    <rPh sb="0" eb="1">
      <t>エン</t>
    </rPh>
    <phoneticPr fontId="15"/>
  </si>
  <si>
    <t>２．活動組織名</t>
    <rPh sb="2" eb="4">
      <t>カツドウ</t>
    </rPh>
    <rPh sb="4" eb="7">
      <t>ソシキメイ</t>
    </rPh>
    <phoneticPr fontId="15"/>
  </si>
  <si>
    <t>３．着手年月日</t>
    <rPh sb="2" eb="4">
      <t>チャクシュ</t>
    </rPh>
    <rPh sb="4" eb="7">
      <t>ネンガッピ</t>
    </rPh>
    <phoneticPr fontId="15"/>
  </si>
  <si>
    <t>月</t>
    <rPh sb="0" eb="1">
      <t>ガツ</t>
    </rPh>
    <phoneticPr fontId="15"/>
  </si>
  <si>
    <t>４．採択決定前の着手を必要とする理由</t>
    <rPh sb="2" eb="4">
      <t>サイタク</t>
    </rPh>
    <rPh sb="4" eb="7">
      <t>ケッテイマエ</t>
    </rPh>
    <rPh sb="8" eb="10">
      <t>チャクシュ</t>
    </rPh>
    <rPh sb="11" eb="13">
      <t>ヒツヨウ</t>
    </rPh>
    <rPh sb="16" eb="18">
      <t>リユウ</t>
    </rPh>
    <phoneticPr fontId="15"/>
  </si>
  <si>
    <t>（別記条件）</t>
  </si>
  <si>
    <t>１．交付決定を受けるまでの期間に天災等の事由によって実施した施策に損失を生じた
　　場合はこれらの損失は事業主体者（※採択決定前着手届けを提出した活動組織）が
　　負担すること。</t>
    <phoneticPr fontId="15"/>
  </si>
  <si>
    <t>２．交付決定を受けた交付金額が採択申請額又は採択付申請予定額に達しない場合にお
　　いても異議を申し立てないこと。</t>
    <rPh sb="15" eb="17">
      <t>サイタク</t>
    </rPh>
    <rPh sb="22" eb="24">
      <t>サイタク</t>
    </rPh>
    <phoneticPr fontId="15"/>
  </si>
  <si>
    <t>３．当該施策については、着工から交付決定を受ける期間内においては計画の変更は行
　　わないこと。</t>
    <phoneticPr fontId="15"/>
  </si>
  <si>
    <t>資　機　材　等　購　入　理　由　書</t>
    <rPh sb="0" eb="1">
      <t>シ</t>
    </rPh>
    <rPh sb="2" eb="3">
      <t>キ</t>
    </rPh>
    <rPh sb="4" eb="5">
      <t>ザイ</t>
    </rPh>
    <rPh sb="6" eb="7">
      <t>ナド</t>
    </rPh>
    <rPh sb="8" eb="9">
      <t>コウ</t>
    </rPh>
    <rPh sb="10" eb="11">
      <t>イ</t>
    </rPh>
    <rPh sb="12" eb="13">
      <t>リ</t>
    </rPh>
    <rPh sb="14" eb="15">
      <t>ユ</t>
    </rPh>
    <rPh sb="16" eb="17">
      <t>ショ</t>
    </rPh>
    <phoneticPr fontId="15"/>
  </si>
  <si>
    <t>1/2</t>
    <phoneticPr fontId="15"/>
  </si>
  <si>
    <t>活動組織名</t>
    <rPh sb="0" eb="5">
      <t>カツドウソシキメイ</t>
    </rPh>
    <phoneticPr fontId="15"/>
  </si>
  <si>
    <t>1/3</t>
    <phoneticPr fontId="15"/>
  </si>
  <si>
    <t>品名・規格</t>
    <rPh sb="0" eb="2">
      <t>ヒンメイ</t>
    </rPh>
    <rPh sb="3" eb="5">
      <t>キカク</t>
    </rPh>
    <phoneticPr fontId="15"/>
  </si>
  <si>
    <t>助成</t>
    <rPh sb="0" eb="2">
      <t>ジョセイ</t>
    </rPh>
    <phoneticPr fontId="15"/>
  </si>
  <si>
    <t>単価</t>
    <rPh sb="0" eb="2">
      <t>タンカ</t>
    </rPh>
    <phoneticPr fontId="15"/>
  </si>
  <si>
    <t>数量</t>
    <rPh sb="0" eb="2">
      <t>スウリョウ</t>
    </rPh>
    <phoneticPr fontId="15"/>
  </si>
  <si>
    <t>価格</t>
    <rPh sb="0" eb="2">
      <t>カカク</t>
    </rPh>
    <phoneticPr fontId="15"/>
  </si>
  <si>
    <t>購入理由等</t>
    <rPh sb="0" eb="2">
      <t>コウニュウ</t>
    </rPh>
    <rPh sb="2" eb="4">
      <t>リユウ</t>
    </rPh>
    <rPh sb="4" eb="5">
      <t>ナド</t>
    </rPh>
    <phoneticPr fontId="15"/>
  </si>
  <si>
    <t xml:space="preserve">品名 → </t>
    <rPh sb="0" eb="2">
      <t>ヒンメイ</t>
    </rPh>
    <phoneticPr fontId="15"/>
  </si>
  <si>
    <t>刈払機</t>
    <rPh sb="0" eb="1">
      <t>カリ</t>
    </rPh>
    <rPh sb="1" eb="2">
      <t>ハラ</t>
    </rPh>
    <phoneticPr fontId="65"/>
  </si>
  <si>
    <t xml:space="preserve">メーカー名 → </t>
    <rPh sb="4" eb="5">
      <t>メイ</t>
    </rPh>
    <phoneticPr fontId="15"/>
  </si>
  <si>
    <t>チェンソー</t>
  </si>
  <si>
    <t xml:space="preserve">型番 → </t>
    <rPh sb="0" eb="2">
      <t>カタバン</t>
    </rPh>
    <phoneticPr fontId="15"/>
  </si>
  <si>
    <t>チッパー</t>
  </si>
  <si>
    <t>ウインチ</t>
  </si>
  <si>
    <t>軽架線</t>
  </si>
  <si>
    <t>バックホウ</t>
  </si>
  <si>
    <t>その他1/2助成機材</t>
  </si>
  <si>
    <t>林内作業車</t>
  </si>
  <si>
    <t>薪割機</t>
    <phoneticPr fontId="65"/>
  </si>
  <si>
    <t>その他1/3助成機材</t>
  </si>
  <si>
    <t>※見積書・カタログ等を添付して正確な数字を入力してください。</t>
    <rPh sb="15" eb="17">
      <t>セイカク</t>
    </rPh>
    <rPh sb="18" eb="20">
      <t>スウジ</t>
    </rPh>
    <rPh sb="21" eb="23">
      <t>ニュウリョク</t>
    </rPh>
    <phoneticPr fontId="29"/>
  </si>
  <si>
    <t>※購入理由等として次の点を説明してください。</t>
  </si>
  <si>
    <t>　①活動・作業内容に必要な機材・規格であること。</t>
  </si>
  <si>
    <t>　②交付金事業終了後も継続的に必要であること。</t>
  </si>
  <si>
    <t>　③リース、レンタル等との比較検討について。</t>
  </si>
  <si>
    <t>　④購入後の管理・保管について。</t>
  </si>
  <si>
    <t>活動組織名：</t>
    <rPh sb="0" eb="2">
      <t>カツドウ</t>
    </rPh>
    <rPh sb="2" eb="5">
      <t>ソシキメイ</t>
    </rPh>
    <phoneticPr fontId="15"/>
  </si>
  <si>
    <t>No.</t>
    <phoneticPr fontId="15"/>
  </si>
  <si>
    <t>様式番号</t>
    <rPh sb="0" eb="2">
      <t>ヨウシキ</t>
    </rPh>
    <rPh sb="2" eb="4">
      <t>バンゴウ</t>
    </rPh>
    <phoneticPr fontId="15"/>
  </si>
  <si>
    <t>様式名</t>
    <rPh sb="0" eb="2">
      <t>ヨウシキ</t>
    </rPh>
    <rPh sb="2" eb="3">
      <t>メイ</t>
    </rPh>
    <phoneticPr fontId="15"/>
  </si>
  <si>
    <t>活動　　　　　　　　　　　組織</t>
    <rPh sb="0" eb="2">
      <t>カツドウ</t>
    </rPh>
    <rPh sb="13" eb="15">
      <t>ソシキ</t>
    </rPh>
    <phoneticPr fontId="15"/>
  </si>
  <si>
    <t>必須</t>
    <rPh sb="0" eb="2">
      <t>ヒッス</t>
    </rPh>
    <phoneticPr fontId="15"/>
  </si>
  <si>
    <t>本紙</t>
    <rPh sb="0" eb="2">
      <t>ホンシ</t>
    </rPh>
    <phoneticPr fontId="15"/>
  </si>
  <si>
    <t>採択申請書類チェックリスト</t>
    <rPh sb="0" eb="2">
      <t>サイタク</t>
    </rPh>
    <rPh sb="2" eb="6">
      <t>シンセイショルイ</t>
    </rPh>
    <phoneticPr fontId="29"/>
  </si>
  <si>
    <t>別紙３　様式第11号</t>
    <rPh sb="0" eb="2">
      <t>ベッシ</t>
    </rPh>
    <rPh sb="4" eb="6">
      <t>ヨウシキ</t>
    </rPh>
    <rPh sb="6" eb="7">
      <t>ダイ</t>
    </rPh>
    <rPh sb="9" eb="10">
      <t>ゴウ</t>
    </rPh>
    <phoneticPr fontId="15"/>
  </si>
  <si>
    <t>採択申請書</t>
    <rPh sb="0" eb="2">
      <t>サイタク</t>
    </rPh>
    <rPh sb="2" eb="5">
      <t>シンセイショ</t>
    </rPh>
    <phoneticPr fontId="15"/>
  </si>
  <si>
    <t>活動計画書</t>
    <rPh sb="0" eb="2">
      <t>カツドウ</t>
    </rPh>
    <rPh sb="2" eb="5">
      <t>ケイカクショ</t>
    </rPh>
    <phoneticPr fontId="15"/>
  </si>
  <si>
    <t>現況写真</t>
    <rPh sb="0" eb="2">
      <t>ゲンキョウ</t>
    </rPh>
    <rPh sb="2" eb="4">
      <t>シャシン</t>
    </rPh>
    <phoneticPr fontId="15"/>
  </si>
  <si>
    <t>任意様式</t>
    <rPh sb="0" eb="2">
      <t>ニンイ</t>
    </rPh>
    <rPh sb="2" eb="4">
      <t>ヨウシキ</t>
    </rPh>
    <phoneticPr fontId="15"/>
  </si>
  <si>
    <t>森林整備計画図</t>
    <rPh sb="0" eb="7">
      <t>シンリンセイビケイカクズ</t>
    </rPh>
    <phoneticPr fontId="15"/>
  </si>
  <si>
    <t>市町へ森林経営計画の確認</t>
    <rPh sb="0" eb="2">
      <t>シマチ</t>
    </rPh>
    <rPh sb="3" eb="9">
      <t>シンリンケイエイケイカク</t>
    </rPh>
    <rPh sb="10" eb="12">
      <t>カクニン</t>
    </rPh>
    <phoneticPr fontId="29"/>
  </si>
  <si>
    <t>別紙２　様式第９号</t>
    <rPh sb="0" eb="2">
      <t>ベッシ</t>
    </rPh>
    <rPh sb="4" eb="6">
      <t>ヨウシキ</t>
    </rPh>
    <rPh sb="6" eb="7">
      <t>ダイ</t>
    </rPh>
    <rPh sb="8" eb="9">
      <t>ゴウ</t>
    </rPh>
    <phoneticPr fontId="15"/>
  </si>
  <si>
    <t>森林所有者との協定書</t>
    <rPh sb="0" eb="2">
      <t>シンリン</t>
    </rPh>
    <rPh sb="2" eb="5">
      <t>ショユウシャ</t>
    </rPh>
    <rPh sb="7" eb="9">
      <t>キョウテイ</t>
    </rPh>
    <rPh sb="9" eb="10">
      <t>ショ</t>
    </rPh>
    <phoneticPr fontId="15"/>
  </si>
  <si>
    <t>別紙２　様式第８号</t>
    <rPh sb="0" eb="2">
      <t>ベッシ</t>
    </rPh>
    <rPh sb="4" eb="6">
      <t>ヨウシキ</t>
    </rPh>
    <rPh sb="6" eb="7">
      <t>ダイ</t>
    </rPh>
    <rPh sb="8" eb="9">
      <t>ゴウ</t>
    </rPh>
    <phoneticPr fontId="15"/>
  </si>
  <si>
    <t>活動組織の規約</t>
    <rPh sb="0" eb="2">
      <t>カツドウ</t>
    </rPh>
    <rPh sb="2" eb="4">
      <t>ソシキ</t>
    </rPh>
    <rPh sb="5" eb="7">
      <t>キヤク</t>
    </rPh>
    <phoneticPr fontId="15"/>
  </si>
  <si>
    <t>法人は定款を提出</t>
    <rPh sb="0" eb="2">
      <t>ホウジン</t>
    </rPh>
    <rPh sb="3" eb="5">
      <t>テイカン</t>
    </rPh>
    <rPh sb="6" eb="8">
      <t>テイシュツ</t>
    </rPh>
    <phoneticPr fontId="15"/>
  </si>
  <si>
    <t>別紙２　様式第８号　別紙</t>
    <phoneticPr fontId="15"/>
  </si>
  <si>
    <t>参加同意書</t>
    <rPh sb="0" eb="2">
      <t>サンカ</t>
    </rPh>
    <rPh sb="2" eb="5">
      <t>ドウイショ</t>
    </rPh>
    <phoneticPr fontId="15"/>
  </si>
  <si>
    <t>必須</t>
    <rPh sb="0" eb="2">
      <t>ヒッス</t>
    </rPh>
    <phoneticPr fontId="29"/>
  </si>
  <si>
    <t>暴力団排除条例に係る誓約書</t>
    <rPh sb="0" eb="3">
      <t>ボウリョクダン</t>
    </rPh>
    <rPh sb="3" eb="5">
      <t>ハイジョ</t>
    </rPh>
    <rPh sb="5" eb="7">
      <t>ジョウレイ</t>
    </rPh>
    <rPh sb="8" eb="9">
      <t>カカワ</t>
    </rPh>
    <rPh sb="10" eb="13">
      <t>セイヤクショ</t>
    </rPh>
    <phoneticPr fontId="29"/>
  </si>
  <si>
    <t>該当組織
のみ</t>
    <rPh sb="0" eb="2">
      <t>ガイトウ</t>
    </rPh>
    <rPh sb="2" eb="4">
      <t>ソシキ</t>
    </rPh>
    <phoneticPr fontId="15"/>
  </si>
  <si>
    <t>別紙３　様式第15号</t>
    <rPh sb="0" eb="2">
      <t>ベッシ</t>
    </rPh>
    <rPh sb="4" eb="6">
      <t>ヨウシキ</t>
    </rPh>
    <rPh sb="6" eb="7">
      <t>ダイ</t>
    </rPh>
    <rPh sb="9" eb="10">
      <t>ゴウ</t>
    </rPh>
    <phoneticPr fontId="15"/>
  </si>
  <si>
    <t>採択決定前着手届</t>
    <rPh sb="0" eb="2">
      <t>サイタク</t>
    </rPh>
    <rPh sb="2" eb="5">
      <t>ケッテイマエ</t>
    </rPh>
    <rPh sb="5" eb="7">
      <t>チャクシュ</t>
    </rPh>
    <rPh sb="7" eb="8">
      <t>トド</t>
    </rPh>
    <phoneticPr fontId="15"/>
  </si>
  <si>
    <t>資機材等購入理由書</t>
    <rPh sb="0" eb="3">
      <t>シキザイ</t>
    </rPh>
    <rPh sb="3" eb="4">
      <t>ナド</t>
    </rPh>
    <rPh sb="4" eb="6">
      <t>コウニュウ</t>
    </rPh>
    <rPh sb="6" eb="9">
      <t>リユウショ</t>
    </rPh>
    <phoneticPr fontId="15"/>
  </si>
  <si>
    <t>レンタル比較表</t>
    <rPh sb="4" eb="6">
      <t>ヒカク</t>
    </rPh>
    <rPh sb="6" eb="7">
      <t>ヒョウ</t>
    </rPh>
    <phoneticPr fontId="15"/>
  </si>
  <si>
    <t>資機材見積書(2社)</t>
    <rPh sb="0" eb="3">
      <t>シキザイ</t>
    </rPh>
    <rPh sb="3" eb="6">
      <t>ミツモリショ</t>
    </rPh>
    <rPh sb="8" eb="9">
      <t>シャ</t>
    </rPh>
    <phoneticPr fontId="15"/>
  </si>
  <si>
    <t>同機種で2社(販売店)
原本のコピーを提出</t>
    <rPh sb="0" eb="3">
      <t>ドウキシュ</t>
    </rPh>
    <rPh sb="5" eb="6">
      <t>シャ</t>
    </rPh>
    <rPh sb="7" eb="10">
      <t>ハンバイテン</t>
    </rPh>
    <rPh sb="12" eb="14">
      <t>ゲンポン</t>
    </rPh>
    <rPh sb="19" eb="21">
      <t>テイシュツ</t>
    </rPh>
    <phoneticPr fontId="15"/>
  </si>
  <si>
    <t>購入予定の資機材のカタログなど</t>
    <rPh sb="0" eb="2">
      <t>コウニュウ</t>
    </rPh>
    <rPh sb="2" eb="4">
      <t>ヨテイ</t>
    </rPh>
    <rPh sb="5" eb="8">
      <t>シキザイ</t>
    </rPh>
    <phoneticPr fontId="15"/>
  </si>
  <si>
    <t>非農地証明及び対象森林の所有者及び地目を証明できる資料（固定資産税課税明細書等）の写し</t>
    <rPh sb="0" eb="1">
      <t>ヒ</t>
    </rPh>
    <rPh sb="1" eb="3">
      <t>ノウチ</t>
    </rPh>
    <rPh sb="3" eb="5">
      <t>ショウメイ</t>
    </rPh>
    <rPh sb="5" eb="6">
      <t>オヨ</t>
    </rPh>
    <rPh sb="7" eb="9">
      <t>タイショウ</t>
    </rPh>
    <rPh sb="9" eb="11">
      <t>シンリン</t>
    </rPh>
    <rPh sb="12" eb="15">
      <t>ショユウシャ</t>
    </rPh>
    <rPh sb="15" eb="16">
      <t>オヨ</t>
    </rPh>
    <rPh sb="17" eb="19">
      <t>チモク</t>
    </rPh>
    <rPh sb="20" eb="22">
      <t>ショウメイ</t>
    </rPh>
    <rPh sb="25" eb="27">
      <t>シリョウ</t>
    </rPh>
    <rPh sb="28" eb="30">
      <t>コテイ</t>
    </rPh>
    <rPh sb="30" eb="33">
      <t>シサンゼイ</t>
    </rPh>
    <rPh sb="33" eb="35">
      <t>カゼイ</t>
    </rPh>
    <rPh sb="35" eb="38">
      <t>メイサイショ</t>
    </rPh>
    <rPh sb="38" eb="39">
      <t>ナド</t>
    </rPh>
    <rPh sb="41" eb="42">
      <t>ウツ</t>
    </rPh>
    <phoneticPr fontId="15"/>
  </si>
  <si>
    <t>令和６年度　森林・山村多面的機能発揮対策交付金　採択申請書類チェックリスト</t>
    <rPh sb="0" eb="2">
      <t>レイワ</t>
    </rPh>
    <phoneticPr fontId="15"/>
  </si>
  <si>
    <t>別紙３　様式第13号</t>
    <phoneticPr fontId="8"/>
  </si>
  <si>
    <t>参考様式第15号</t>
    <phoneticPr fontId="29"/>
  </si>
  <si>
    <t>農地や墓地等森林以外で活動する場合、課税明細書など</t>
    <rPh sb="0" eb="2">
      <t>ノウチ</t>
    </rPh>
    <rPh sb="3" eb="5">
      <t>ボチ</t>
    </rPh>
    <rPh sb="5" eb="6">
      <t>ナド</t>
    </rPh>
    <rPh sb="6" eb="8">
      <t>シンリン</t>
    </rPh>
    <rPh sb="8" eb="10">
      <t>イガイ</t>
    </rPh>
    <rPh sb="11" eb="13">
      <t>カツドウ</t>
    </rPh>
    <rPh sb="15" eb="17">
      <t>バアイ</t>
    </rPh>
    <rPh sb="18" eb="20">
      <t>カゼイ</t>
    </rPh>
    <rPh sb="20" eb="23">
      <t>メイサイショ</t>
    </rPh>
    <phoneticPr fontId="15"/>
  </si>
  <si>
    <t>別紙３　様式第12号</t>
    <rPh sb="0" eb="2">
      <t>ベッシ</t>
    </rPh>
    <rPh sb="4" eb="6">
      <t>ヨウシキ</t>
    </rPh>
    <rPh sb="6" eb="7">
      <t>ダイ</t>
    </rPh>
    <rPh sb="9" eb="10">
      <t>ゴウ</t>
    </rPh>
    <phoneticPr fontId="15"/>
  </si>
  <si>
    <t>別紙</t>
    <rPh sb="0" eb="2">
      <t>ベッシ</t>
    </rPh>
    <phoneticPr fontId="15"/>
  </si>
  <si>
    <t>※必ず申請準備マニュアルをご一読のうえ、下記書類を作成するようお願い致します。</t>
    <rPh sb="1" eb="2">
      <t>カナラ</t>
    </rPh>
    <rPh sb="3" eb="7">
      <t>シンセイジュンビ</t>
    </rPh>
    <rPh sb="14" eb="16">
      <t>イチドク</t>
    </rPh>
    <rPh sb="20" eb="22">
      <t>カキ</t>
    </rPh>
    <rPh sb="22" eb="24">
      <t>ショルイ</t>
    </rPh>
    <rPh sb="25" eb="27">
      <t>サクセイ</t>
    </rPh>
    <rPh sb="32" eb="33">
      <t>ネガ</t>
    </rPh>
    <rPh sb="34" eb="35">
      <t>イタ</t>
    </rPh>
    <phoneticPr fontId="29"/>
  </si>
  <si>
    <t>日</t>
    <rPh sb="0" eb="1">
      <t>ヒ</t>
    </rPh>
    <phoneticPr fontId="8"/>
  </si>
  <si>
    <t>月</t>
    <rPh sb="0" eb="1">
      <t>ツキ</t>
    </rPh>
    <phoneticPr fontId="8"/>
  </si>
  <si>
    <t>令和６年</t>
    <rPh sb="0" eb="2">
      <t>レイワ</t>
    </rPh>
    <rPh sb="3" eb="4">
      <t>ネン</t>
    </rPh>
    <phoneticPr fontId="8"/>
  </si>
  <si>
    <t>代表　兵庫　森太郎</t>
    <rPh sb="0" eb="2">
      <t>ダイヒョウ</t>
    </rPh>
    <rPh sb="3" eb="5">
      <t>ヒョウゴ</t>
    </rPh>
    <rPh sb="6" eb="9">
      <t>モリタロウ</t>
    </rPh>
    <phoneticPr fontId="8"/>
  </si>
  <si>
    <t>3か年計画の経過年数</t>
    <rPh sb="2" eb="3">
      <t>ネン</t>
    </rPh>
    <rPh sb="3" eb="5">
      <t>ケイカク</t>
    </rPh>
    <rPh sb="6" eb="8">
      <t>ケイカ</t>
    </rPh>
    <rPh sb="8" eb="10">
      <t>ネンスウ</t>
    </rPh>
    <phoneticPr fontId="29"/>
  </si>
  <si>
    <t>年目</t>
    <rPh sb="0" eb="2">
      <t>ネンメ</t>
    </rPh>
    <phoneticPr fontId="29"/>
  </si>
  <si>
    <t>○○市（町）大字△△小字◇◇地番１００１、１００２、１００３、１００４、１００５</t>
    <phoneticPr fontId="29"/>
  </si>
  <si>
    <t>　森林・山村多面的機能発揮対策実施要領（平成25年５月16日25林整森第74号林野庁長官通知）別紙３の第５の４（１）に基づき、下記のとおり森林・山村多面的機能発揮対策交付金の採択を申請する。</t>
    <phoneticPr fontId="8"/>
  </si>
  <si>
    <t>３．担当者名等（連絡がとれる担当者を記載。郵送・メールにより連絡するため）</t>
    <rPh sb="6" eb="7">
      <t>トウ</t>
    </rPh>
    <phoneticPr fontId="8"/>
  </si>
  <si>
    <t>地域環境保全タイプ
（里山林保全）</t>
    <phoneticPr fontId="29"/>
  </si>
  <si>
    <t>地域環境保全タイプ
（侵入竹除去・竹林整備）</t>
    <phoneticPr fontId="29"/>
  </si>
  <si>
    <t>関係人口創出・維持タイプ</t>
    <rPh sb="0" eb="6">
      <t>カンケイジンコウソウシュツ</t>
    </rPh>
    <rPh sb="7" eb="9">
      <t>イジ</t>
    </rPh>
    <phoneticPr fontId="29"/>
  </si>
  <si>
    <t>小　計①</t>
    <phoneticPr fontId="29"/>
  </si>
  <si>
    <t>資機材・施設の整備等</t>
    <rPh sb="9" eb="10">
      <t>ナド</t>
    </rPh>
    <phoneticPr fontId="29"/>
  </si>
  <si>
    <t>資機材・施設の整備等
（林内作業車、薪割り機、薪ストーブ又は炭焼き小屋等）</t>
    <rPh sb="9" eb="10">
      <t>ナド</t>
    </rPh>
    <rPh sb="35" eb="36">
      <t>ナド</t>
    </rPh>
    <phoneticPr fontId="29"/>
  </si>
  <si>
    <t>小　計②</t>
    <phoneticPr fontId="29"/>
  </si>
  <si>
    <t>　計　①＋②</t>
    <rPh sb="1" eb="2">
      <t>ケイ</t>
    </rPh>
    <phoneticPr fontId="29"/>
  </si>
  <si>
    <t>交付金額等（千円止め）</t>
    <rPh sb="0" eb="2">
      <t>コウフ</t>
    </rPh>
    <rPh sb="2" eb="5">
      <t>キンガクナド</t>
    </rPh>
    <rPh sb="6" eb="8">
      <t>センエン</t>
    </rPh>
    <rPh sb="8" eb="9">
      <t>ド</t>
    </rPh>
    <phoneticPr fontId="29"/>
  </si>
  <si>
    <t>間伐等（除伐、枝打ちを含む。）の実施面積</t>
    <phoneticPr fontId="29"/>
  </si>
  <si>
    <t>当該年度に長期にわたり手入れをしていなかったと考えられる里山林を整備する面積</t>
    <phoneticPr fontId="29"/>
  </si>
  <si>
    <t>150,500円
（上限）</t>
    <phoneticPr fontId="29"/>
  </si>
  <si>
    <t>160,000円/ha
154,000円/ha
147,000円/ha</t>
    <phoneticPr fontId="29"/>
  </si>
  <si>
    <t>380,000円/ha
354,000円/ha
327,000円/ha</t>
    <phoneticPr fontId="29"/>
  </si>
  <si>
    <t>円/ｍ</t>
    <phoneticPr fontId="29"/>
  </si>
  <si>
    <t>67,000円/年１回</t>
    <phoneticPr fontId="29"/>
  </si>
  <si>
    <t>1/2以内</t>
    <phoneticPr fontId="29"/>
  </si>
  <si>
    <t>1/3以内</t>
    <phoneticPr fontId="29"/>
  </si>
  <si>
    <t>森林
面積等</t>
    <phoneticPr fontId="29"/>
  </si>
  <si>
    <t>県の
支援額</t>
    <phoneticPr fontId="29"/>
  </si>
  <si>
    <t>市町の
支援額</t>
    <phoneticPr fontId="29"/>
  </si>
  <si>
    <t>円</t>
    <phoneticPr fontId="29"/>
  </si>
  <si>
    <t>ha</t>
    <phoneticPr fontId="29"/>
  </si>
  <si>
    <t>ｍ</t>
    <phoneticPr fontId="29"/>
  </si>
  <si>
    <t>回</t>
    <rPh sb="0" eb="1">
      <t>カイ</t>
    </rPh>
    <phoneticPr fontId="29"/>
  </si>
  <si>
    <t xml:space="preserve">円  </t>
    <phoneticPr fontId="29"/>
  </si>
  <si>
    <t>千円</t>
    <phoneticPr fontId="29"/>
  </si>
  <si>
    <t>：</t>
    <phoneticPr fontId="8"/>
  </si>
  <si>
    <t>担当者名</t>
    <phoneticPr fontId="29"/>
  </si>
  <si>
    <t>電話番号</t>
    <phoneticPr fontId="29"/>
  </si>
  <si>
    <t>メールアドレス</t>
    <phoneticPr fontId="29"/>
  </si>
  <si>
    <t>住所</t>
    <phoneticPr fontId="29"/>
  </si>
  <si>
    <t>（注２）面積は0.1ha、延長はm単位で記入。</t>
    <phoneticPr fontId="10"/>
  </si>
  <si>
    <t>（注３）当該年度に長期にわたり手入れをしなかったと考えられる里山林を整備する面積は、活動期間内の前年度までに該当する里山林の整備を実施した場合は、その森林の面積を除外し、当該年度に新たに里山林の整備を実施する面積を記載すること。</t>
    <phoneticPr fontId="10"/>
  </si>
  <si>
    <t>（注４）地域環境保全タイプ及び森林資源利用タイプの交付単価は、活動計画の経過年度によって異なるので留意すること。</t>
    <phoneticPr fontId="8"/>
  </si>
  <si>
    <t>（注１）着色セルに入力すること。</t>
    <rPh sb="4" eb="6">
      <t>チャクショク</t>
    </rPh>
    <rPh sb="9" eb="11">
      <t>ニュウリョク</t>
    </rPh>
    <phoneticPr fontId="10"/>
  </si>
  <si>
    <t>５．事業費</t>
    <rPh sb="2" eb="5">
      <t>ジギョウヒ</t>
    </rPh>
    <phoneticPr fontId="8"/>
  </si>
  <si>
    <t>国交付金</t>
    <rPh sb="0" eb="4">
      <t>クニコウフキン</t>
    </rPh>
    <phoneticPr fontId="8"/>
  </si>
  <si>
    <t>県支援金</t>
    <rPh sb="0" eb="4">
      <t>ケンシエンキン</t>
    </rPh>
    <phoneticPr fontId="8"/>
  </si>
  <si>
    <t>市町支援金</t>
    <rPh sb="0" eb="2">
      <t>シマチ</t>
    </rPh>
    <rPh sb="2" eb="5">
      <t>シエンキン</t>
    </rPh>
    <phoneticPr fontId="8"/>
  </si>
  <si>
    <t>小計</t>
    <rPh sb="0" eb="2">
      <t>ショウケイ</t>
    </rPh>
    <phoneticPr fontId="8"/>
  </si>
  <si>
    <t>自己資金</t>
    <rPh sb="0" eb="4">
      <t>ジコシキン</t>
    </rPh>
    <phoneticPr fontId="8"/>
  </si>
  <si>
    <t>合計</t>
    <rPh sb="0" eb="2">
      <t>ゴウケイ</t>
    </rPh>
    <phoneticPr fontId="8"/>
  </si>
  <si>
    <t>円</t>
    <rPh sb="0" eb="1">
      <t>エン</t>
    </rPh>
    <phoneticPr fontId="8"/>
  </si>
  <si>
    <t>　A-2 地域環境保全タイプ
（侵入竹除去、竹林整備）</t>
    <phoneticPr fontId="10"/>
  </si>
  <si>
    <t>　A-1 地域環境保全タイプ
（里山林保全）</t>
    <phoneticPr fontId="10"/>
  </si>
  <si>
    <t>３．資機材・施設の整備等</t>
    <phoneticPr fontId="10"/>
  </si>
  <si>
    <t>作業安全のための規範（個別規範：林業）
事業者向けチェックシート　</t>
    <rPh sb="0" eb="2">
      <t>サギョウ</t>
    </rPh>
    <rPh sb="2" eb="4">
      <t>アンゼン</t>
    </rPh>
    <rPh sb="8" eb="10">
      <t>キハン</t>
    </rPh>
    <rPh sb="11" eb="13">
      <t>コベツ</t>
    </rPh>
    <rPh sb="13" eb="15">
      <t>キハン</t>
    </rPh>
    <rPh sb="16" eb="18">
      <t>リンギョウ</t>
    </rPh>
    <phoneticPr fontId="15"/>
  </si>
  <si>
    <t xml:space="preserve">  活動計画書、森林所有者との協定書、活動組織の運営に関する規約、参加同意書、作業安全のための規範（個別規範：林業）事業者向けチェックシート、環境負荷低減のクロスコンプライアンスチェックシート、暴力団排除条例に係る誓約書等を添付するものとする。
　記載事項及び添付資料が既に提出している資料の内容と重複する場合には、その重複する部分については省略できることとし、省略するにあたっては、提出済の資料の名称その他資料の特定に必要な情報を記載の上、当該資料と同じ旨を記載することとする。</t>
    <rPh sb="8" eb="10">
      <t>シンリン</t>
    </rPh>
    <rPh sb="10" eb="13">
      <t>ショユウシャ</t>
    </rPh>
    <rPh sb="17" eb="18">
      <t>ショ</t>
    </rPh>
    <rPh sb="33" eb="38">
      <t>サンカドウイショ</t>
    </rPh>
    <rPh sb="97" eb="100">
      <t>ボウリョクダン</t>
    </rPh>
    <rPh sb="100" eb="102">
      <t>ハイジョ</t>
    </rPh>
    <rPh sb="102" eb="104">
      <t>ジョウレイ</t>
    </rPh>
    <rPh sb="105" eb="106">
      <t>カカ</t>
    </rPh>
    <rPh sb="107" eb="110">
      <t>セイヤクショ</t>
    </rPh>
    <rPh sb="110" eb="111">
      <t>トウ</t>
    </rPh>
    <phoneticPr fontId="10"/>
  </si>
  <si>
    <t>令和　６　年　　　月　　　日</t>
    <phoneticPr fontId="15"/>
  </si>
  <si>
    <t>令和６年</t>
    <rPh sb="0" eb="2">
      <t>レイワ</t>
    </rPh>
    <rPh sb="3" eb="4">
      <t>ネン</t>
    </rPh>
    <phoneticPr fontId="29"/>
  </si>
  <si>
    <t>代表理事　新岡　史朗　様</t>
    <rPh sb="0" eb="4">
      <t>ダイヒョウリジ</t>
    </rPh>
    <rPh sb="5" eb="7">
      <t>ニイオカ</t>
    </rPh>
    <rPh sb="8" eb="9">
      <t>シ</t>
    </rPh>
    <rPh sb="9" eb="10">
      <t>ロウ</t>
    </rPh>
    <rPh sb="11" eb="12">
      <t>サマ</t>
    </rPh>
    <phoneticPr fontId="29"/>
  </si>
  <si>
    <t>代表理事　新岡　史朗　様</t>
    <rPh sb="0" eb="4">
      <t>ダイヒョウリジ</t>
    </rPh>
    <rPh sb="5" eb="7">
      <t>ニイオカ</t>
    </rPh>
    <rPh sb="8" eb="9">
      <t>シ</t>
    </rPh>
    <rPh sb="9" eb="10">
      <t>ロウ</t>
    </rPh>
    <rPh sb="11" eb="12">
      <t>サマ</t>
    </rPh>
    <phoneticPr fontId="15"/>
  </si>
  <si>
    <t>　　令和６年　　月　　日</t>
    <rPh sb="2" eb="4">
      <t>レイワ</t>
    </rPh>
    <phoneticPr fontId="8"/>
  </si>
  <si>
    <t>素材生産／造林・保育／その他（森林ボランティア）</t>
    <rPh sb="15" eb="17">
      <t>シンリン</t>
    </rPh>
    <phoneticPr fontId="15"/>
  </si>
  <si>
    <t>ひょうご活動組織</t>
    <rPh sb="4" eb="8">
      <t>カツドウソシキ</t>
    </rPh>
    <phoneticPr fontId="8"/>
  </si>
  <si>
    <r>
      <t xml:space="preserve">　取組の実施箇所の森林計画図を添付すること。森林計画図がない場合は、対象森林の面積が分かる縮尺5,000分の１以上の図面を添付すること。添付した図面に、計画期間中の各タイプの活動内容及び森林経営計画の策定の有無を図示すること。また、森林機能強化タイプにおいては、改修等を実施する路網や鳥獣被害防止柵を図示すること。
</t>
    </r>
    <r>
      <rPr>
        <b/>
        <sz val="10"/>
        <color theme="1"/>
        <rFont val="ＭＳ 明朝"/>
        <family val="1"/>
        <charset val="128"/>
      </rPr>
      <t>※委託する場合は、委託する場所を図示すること。</t>
    </r>
    <phoneticPr fontId="8"/>
  </si>
  <si>
    <t>資機材購入時必須</t>
    <rPh sb="0" eb="3">
      <t>シキザイ</t>
    </rPh>
    <rPh sb="3" eb="5">
      <t>コウニュウ</t>
    </rPh>
    <rPh sb="5" eb="6">
      <t>ジ</t>
    </rPh>
    <rPh sb="6" eb="8">
      <t>ヒッス</t>
    </rPh>
    <phoneticPr fontId="8"/>
  </si>
  <si>
    <t>高額な資機材等購入時必須</t>
    <rPh sb="0" eb="2">
      <t>コウガク</t>
    </rPh>
    <rPh sb="3" eb="6">
      <t>シキザイ</t>
    </rPh>
    <rPh sb="6" eb="7">
      <t>ナド</t>
    </rPh>
    <rPh sb="7" eb="10">
      <t>コウニュウジ</t>
    </rPh>
    <rPh sb="10" eb="12">
      <t>ヒッス</t>
    </rPh>
    <phoneticPr fontId="8"/>
  </si>
  <si>
    <t>ha</t>
    <phoneticPr fontId="8"/>
  </si>
  <si>
    <t>例）竹伐採、古竹除去、集積等</t>
    <rPh sb="0" eb="1">
      <t>レイ</t>
    </rPh>
    <rPh sb="2" eb="5">
      <t>タケバッサイ</t>
    </rPh>
    <rPh sb="6" eb="7">
      <t>フル</t>
    </rPh>
    <rPh sb="7" eb="8">
      <t>タケ</t>
    </rPh>
    <rPh sb="8" eb="10">
      <t>ジョキョ</t>
    </rPh>
    <rPh sb="11" eb="13">
      <t>シュウセキ</t>
    </rPh>
    <rPh sb="13" eb="14">
      <t>ナド</t>
    </rPh>
    <phoneticPr fontId="8"/>
  </si>
  <si>
    <t>例）作業道の作設</t>
    <rPh sb="0" eb="1">
      <t>レイ</t>
    </rPh>
    <rPh sb="2" eb="5">
      <t>サギョウドウ</t>
    </rPh>
    <rPh sb="6" eb="7">
      <t>サク</t>
    </rPh>
    <rPh sb="7" eb="8">
      <t>セツ</t>
    </rPh>
    <phoneticPr fontId="8"/>
  </si>
  <si>
    <t>例)獣害作設置</t>
    <rPh sb="0" eb="1">
      <t>レイ</t>
    </rPh>
    <rPh sb="2" eb="4">
      <t>ジュウガイ</t>
    </rPh>
    <rPh sb="4" eb="5">
      <t>サク</t>
    </rPh>
    <rPh sb="5" eb="7">
      <t>セッチ</t>
    </rPh>
    <phoneticPr fontId="8"/>
  </si>
  <si>
    <r>
      <rPr>
        <sz val="10"/>
        <color theme="1"/>
        <rFont val="ＭＳ Ｐ明朝"/>
        <family val="1"/>
        <charset val="128"/>
      </rPr>
      <t>例</t>
    </r>
    <r>
      <rPr>
        <sz val="10"/>
        <color theme="1"/>
        <rFont val="Century"/>
        <family val="1"/>
      </rPr>
      <t>)</t>
    </r>
    <r>
      <rPr>
        <sz val="10"/>
        <color theme="1"/>
        <rFont val="ＭＳ Ｐ明朝"/>
        <family val="1"/>
        <charset val="128"/>
      </rPr>
      <t>雑草木の刈払い、枝打ち、間伐等</t>
    </r>
    <rPh sb="2" eb="5">
      <t>ザッソウボク</t>
    </rPh>
    <rPh sb="6" eb="8">
      <t>カリハラ</t>
    </rPh>
    <rPh sb="10" eb="12">
      <t>エダウ</t>
    </rPh>
    <rPh sb="14" eb="16">
      <t>カンバツ</t>
    </rPh>
    <rPh sb="16" eb="17">
      <t>ナド</t>
    </rPh>
    <phoneticPr fontId="8"/>
  </si>
  <si>
    <r>
      <rPr>
        <sz val="10"/>
        <color theme="1"/>
        <rFont val="ＭＳ Ｐ明朝"/>
        <family val="1"/>
        <charset val="128"/>
      </rPr>
      <t>例</t>
    </r>
    <r>
      <rPr>
        <sz val="10"/>
        <color theme="1"/>
        <rFont val="Century"/>
        <family val="1"/>
      </rPr>
      <t>)</t>
    </r>
    <r>
      <rPr>
        <sz val="10"/>
        <color theme="1"/>
        <rFont val="ＭＳ Ｐ明朝"/>
        <family val="1"/>
        <charset val="128"/>
      </rPr>
      <t>雑草木の刈払い、集積、搬出等</t>
    </r>
    <rPh sb="2" eb="5">
      <t>ザッソウボク</t>
    </rPh>
    <rPh sb="6" eb="8">
      <t>カリハラ</t>
    </rPh>
    <rPh sb="10" eb="12">
      <t>シュウセキ</t>
    </rPh>
    <rPh sb="13" eb="15">
      <t>ハンシュツ</t>
    </rPh>
    <rPh sb="15" eb="16">
      <t>ナド</t>
    </rPh>
    <phoneticPr fontId="8"/>
  </si>
  <si>
    <t>例)森林調査、計画策定話し合い、安全講習、安全対策等</t>
    <rPh sb="0" eb="1">
      <t>レイ</t>
    </rPh>
    <rPh sb="2" eb="6">
      <t>シンリンチョウサ</t>
    </rPh>
    <rPh sb="7" eb="11">
      <t>ケイカクサクテイ</t>
    </rPh>
    <rPh sb="11" eb="12">
      <t>ハナ</t>
    </rPh>
    <rPh sb="13" eb="14">
      <t>ア</t>
    </rPh>
    <rPh sb="16" eb="20">
      <t>アンゼンコウシュウ</t>
    </rPh>
    <rPh sb="21" eb="25">
      <t>アンゼンタイサク</t>
    </rPh>
    <rPh sb="25" eb="26">
      <t>ナド</t>
    </rPh>
    <phoneticPr fontId="8"/>
  </si>
  <si>
    <r>
      <rPr>
        <sz val="10"/>
        <color theme="1"/>
        <rFont val="ＭＳ Ｐ明朝"/>
        <family val="1"/>
        <charset val="128"/>
      </rPr>
      <t>例</t>
    </r>
    <r>
      <rPr>
        <sz val="10"/>
        <color theme="1"/>
        <rFont val="Century"/>
        <family val="1"/>
      </rPr>
      <t>)</t>
    </r>
    <r>
      <rPr>
        <sz val="10"/>
        <color theme="1"/>
        <rFont val="ＭＳ Ｐ明朝"/>
        <family val="1"/>
        <charset val="128"/>
      </rPr>
      <t>雑草木の刈払い、集積、常緑樹の除伐等</t>
    </r>
    <rPh sb="2" eb="5">
      <t>ザッソウボク</t>
    </rPh>
    <rPh sb="6" eb="8">
      <t>カリハラ</t>
    </rPh>
    <rPh sb="10" eb="12">
      <t>シュウセキ</t>
    </rPh>
    <rPh sb="13" eb="16">
      <t>ジョウリョクジュ</t>
    </rPh>
    <rPh sb="17" eb="19">
      <t>ジョバツ</t>
    </rPh>
    <rPh sb="19" eb="20">
      <t>ナド</t>
    </rPh>
    <phoneticPr fontId="8"/>
  </si>
  <si>
    <t>例）雑草木の刈払い、間伐、集積、加工等</t>
    <rPh sb="0" eb="1">
      <t>レイ</t>
    </rPh>
    <rPh sb="2" eb="5">
      <t>ザッソウボク</t>
    </rPh>
    <rPh sb="6" eb="8">
      <t>カリハラ</t>
    </rPh>
    <rPh sb="10" eb="12">
      <t>カンバツ</t>
    </rPh>
    <rPh sb="13" eb="15">
      <t>シュウセキ</t>
    </rPh>
    <rPh sb="16" eb="18">
      <t>カコウ</t>
    </rPh>
    <rPh sb="18" eb="19">
      <t>ナド</t>
    </rPh>
    <phoneticPr fontId="8"/>
  </si>
  <si>
    <t>例）雑草木の刈払い、間伐、集積、搬出等</t>
    <rPh sb="0" eb="1">
      <t>レイ</t>
    </rPh>
    <rPh sb="2" eb="5">
      <t>ザッソウボク</t>
    </rPh>
    <rPh sb="6" eb="8">
      <t>カリハラ</t>
    </rPh>
    <rPh sb="10" eb="12">
      <t>カンバツ</t>
    </rPh>
    <rPh sb="13" eb="15">
      <t>シュウセキ</t>
    </rPh>
    <rPh sb="16" eb="18">
      <t>ハンシュツ</t>
    </rPh>
    <rPh sb="18" eb="19">
      <t>ナド</t>
    </rPh>
    <phoneticPr fontId="8"/>
  </si>
  <si>
    <t>例）雑草木の刈払い、間伐、集積、搬出、加工等</t>
    <rPh sb="0" eb="1">
      <t>レイ</t>
    </rPh>
    <rPh sb="2" eb="5">
      <t>ザッソウボク</t>
    </rPh>
    <rPh sb="6" eb="8">
      <t>カリハラ</t>
    </rPh>
    <rPh sb="10" eb="12">
      <t>カンバツ</t>
    </rPh>
    <rPh sb="13" eb="15">
      <t>シュウセキ</t>
    </rPh>
    <rPh sb="16" eb="18">
      <t>ハンシュツ</t>
    </rPh>
    <rPh sb="19" eb="21">
      <t>カコウ</t>
    </rPh>
    <rPh sb="21" eb="22">
      <t>ナド</t>
    </rPh>
    <phoneticPr fontId="8"/>
  </si>
  <si>
    <t>例）ﾁｪﾝｿｰ２台、刈払機１台、苗木１０本</t>
    <rPh sb="0" eb="1">
      <t>レイ</t>
    </rPh>
    <rPh sb="8" eb="9">
      <t>ダイ</t>
    </rPh>
    <rPh sb="10" eb="12">
      <t>カリハラ</t>
    </rPh>
    <rPh sb="12" eb="13">
      <t>キ</t>
    </rPh>
    <rPh sb="14" eb="15">
      <t>ダイ</t>
    </rPh>
    <rPh sb="16" eb="18">
      <t>ナエギ</t>
    </rPh>
    <rPh sb="20" eb="21">
      <t>ホン</t>
    </rPh>
    <phoneticPr fontId="8"/>
  </si>
  <si>
    <t>地域環境保全タイプ
(侵入竹除去竹林整備)</t>
    <rPh sb="0" eb="6">
      <t>チイキカンキョウホゼン</t>
    </rPh>
    <rPh sb="11" eb="13">
      <t>シンニュウ</t>
    </rPh>
    <rPh sb="13" eb="14">
      <t>タケ</t>
    </rPh>
    <rPh sb="14" eb="16">
      <t>ジョキョ</t>
    </rPh>
    <rPh sb="16" eb="20">
      <t>チクリンセイビ</t>
    </rPh>
    <phoneticPr fontId="8"/>
  </si>
  <si>
    <t>地域環境保全タイプ
(里山林保全)</t>
    <rPh sb="0" eb="6">
      <t>チイキカンキョウホゼン</t>
    </rPh>
    <rPh sb="11" eb="16">
      <t>サトヤマリンホゼン</t>
    </rPh>
    <phoneticPr fontId="8"/>
  </si>
  <si>
    <t>森林資源利用タイプ</t>
    <rPh sb="0" eb="6">
      <t>シンリンシゲンリヨウ</t>
    </rPh>
    <phoneticPr fontId="8"/>
  </si>
  <si>
    <t>モニタリングの調査方法を記入
例）見通し調査、本数調査、搬出量調査など</t>
    <phoneticPr fontId="8"/>
  </si>
  <si>
    <r>
      <rPr>
        <b/>
        <sz val="10"/>
        <color theme="1"/>
        <rFont val="ＭＳ 明朝"/>
        <family val="1"/>
        <charset val="128"/>
      </rPr>
      <t>どんな森にしたいか・数値目標を記入</t>
    </r>
    <r>
      <rPr>
        <sz val="10"/>
        <color theme="1"/>
        <rFont val="ＭＳ 明朝"/>
        <family val="1"/>
        <charset val="128"/>
      </rPr>
      <t xml:space="preserve">
例）鬱蒼とした森を整備し、人が入れる明るい森にする
例）見通し距離L=20m、相対幹距比15.8％など</t>
    </r>
    <phoneticPr fontId="8"/>
  </si>
  <si>
    <r>
      <rPr>
        <sz val="10"/>
        <color theme="1"/>
        <rFont val="ＭＳ Ｐ明朝"/>
        <family val="1"/>
        <charset val="128"/>
      </rPr>
      <t>例）会費：年会費</t>
    </r>
    <r>
      <rPr>
        <sz val="10"/>
        <color theme="1"/>
        <rFont val="Segoe UI Symbol"/>
        <family val="1"/>
      </rPr>
      <t>○○</t>
    </r>
    <r>
      <rPr>
        <sz val="10"/>
        <color theme="1"/>
        <rFont val="ＭＳ Ｐ明朝"/>
        <family val="1"/>
        <charset val="128"/>
      </rPr>
      <t>円×</t>
    </r>
    <r>
      <rPr>
        <sz val="10"/>
        <color theme="1"/>
        <rFont val="Segoe UI Symbol"/>
        <family val="1"/>
      </rPr>
      <t>△</t>
    </r>
    <r>
      <rPr>
        <sz val="10"/>
        <color theme="1"/>
        <rFont val="ＭＳ Ｐ明朝"/>
        <family val="1"/>
        <charset val="128"/>
      </rPr>
      <t>名＝</t>
    </r>
    <r>
      <rPr>
        <sz val="10"/>
        <color theme="1"/>
        <rFont val="Segoe UI Symbol"/>
        <family val="1"/>
      </rPr>
      <t>□□</t>
    </r>
    <r>
      <rPr>
        <sz val="10"/>
        <color theme="1"/>
        <rFont val="ＭＳ Ｐ明朝"/>
        <family val="1"/>
        <charset val="128"/>
      </rPr>
      <t>円/年
　　林産物収入：薪等売り上げ</t>
    </r>
    <r>
      <rPr>
        <sz val="10"/>
        <color theme="1"/>
        <rFont val="Segoe UI Symbol"/>
        <family val="1"/>
      </rPr>
      <t>◇◇</t>
    </r>
    <r>
      <rPr>
        <sz val="10"/>
        <color theme="1"/>
        <rFont val="ＭＳ Ｐ明朝"/>
        <family val="1"/>
        <charset val="128"/>
      </rPr>
      <t>円</t>
    </r>
    <rPh sb="0" eb="1">
      <t>レイ</t>
    </rPh>
    <rPh sb="2" eb="4">
      <t>カイヒ</t>
    </rPh>
    <rPh sb="5" eb="8">
      <t>ネンカイヒ</t>
    </rPh>
    <rPh sb="10" eb="11">
      <t>エン</t>
    </rPh>
    <rPh sb="13" eb="14">
      <t>メイ</t>
    </rPh>
    <rPh sb="17" eb="18">
      <t>エン</t>
    </rPh>
    <rPh sb="19" eb="20">
      <t>ネン</t>
    </rPh>
    <rPh sb="23" eb="26">
      <t>リンサンブツ</t>
    </rPh>
    <rPh sb="26" eb="28">
      <t>シュウニュウ</t>
    </rPh>
    <rPh sb="29" eb="30">
      <t>マキ</t>
    </rPh>
    <rPh sb="30" eb="31">
      <t>ナド</t>
    </rPh>
    <rPh sb="31" eb="32">
      <t>ウ</t>
    </rPh>
    <rPh sb="33" eb="34">
      <t>ア</t>
    </rPh>
    <rPh sb="37" eb="38">
      <t>エン</t>
    </rPh>
    <phoneticPr fontId="8"/>
  </si>
  <si>
    <t>　（４）仕入れに係る消費税相当額について</t>
    <phoneticPr fontId="8"/>
  </si>
  <si>
    <t>　　　交付金の申請にあたり、消費税額を抜いて申請する場合は「税抜」、消費税を含めて申請する場合は「税込」に○を</t>
    <rPh sb="38" eb="39">
      <t>フク</t>
    </rPh>
    <rPh sb="41" eb="43">
      <t>シンセイ</t>
    </rPh>
    <rPh sb="45" eb="47">
      <t>バアイ</t>
    </rPh>
    <rPh sb="49" eb="51">
      <t>ゼイコ</t>
    </rPh>
    <phoneticPr fontId="8"/>
  </si>
  <si>
    <t>　　（　税抜　・　税込　）</t>
    <rPh sb="4" eb="6">
      <t>ゼイヌ</t>
    </rPh>
    <rPh sb="9" eb="11">
      <t>ゼイコ</t>
    </rPh>
    <phoneticPr fontId="8"/>
  </si>
  <si>
    <t>　　　①　免税事業者</t>
    <rPh sb="5" eb="10">
      <t>メンゼイジギョウシャ</t>
    </rPh>
    <phoneticPr fontId="8"/>
  </si>
  <si>
    <t>　　　②　簡易課税制度の適用を受ける者</t>
    <rPh sb="5" eb="9">
      <t>カンイカゼイ</t>
    </rPh>
    <rPh sb="9" eb="11">
      <t>セイド</t>
    </rPh>
    <rPh sb="12" eb="14">
      <t>テキヨウ</t>
    </rPh>
    <rPh sb="15" eb="16">
      <t>ウ</t>
    </rPh>
    <rPh sb="18" eb="19">
      <t>モノ</t>
    </rPh>
    <phoneticPr fontId="8"/>
  </si>
  <si>
    <t>　つける。（【税込】の場合は自身の活動組織が①～③の該当するものに○をつける）</t>
    <rPh sb="7" eb="9">
      <t>ゼイコ</t>
    </rPh>
    <rPh sb="11" eb="13">
      <t>バアイ</t>
    </rPh>
    <rPh sb="14" eb="16">
      <t>ジシン</t>
    </rPh>
    <rPh sb="17" eb="19">
      <t>カツドウ</t>
    </rPh>
    <rPh sb="19" eb="21">
      <t>ソシキ</t>
    </rPh>
    <rPh sb="26" eb="28">
      <t>ガイトウ</t>
    </rPh>
    <phoneticPr fontId="8"/>
  </si>
  <si>
    <t>　（５）他の関連事業について（活動地で過去に森林整備事業を行ったものを記載）</t>
    <phoneticPr fontId="8"/>
  </si>
  <si>
    <t>県事業等実績
（事業名・実施年度）</t>
    <rPh sb="0" eb="3">
      <t>ケンジギョウ</t>
    </rPh>
    <rPh sb="3" eb="4">
      <t>ナド</t>
    </rPh>
    <rPh sb="4" eb="6">
      <t>ジッセキ</t>
    </rPh>
    <rPh sb="8" eb="11">
      <t>ジギョウメイ</t>
    </rPh>
    <rPh sb="12" eb="16">
      <t>ジッシネンド</t>
    </rPh>
    <phoneticPr fontId="8"/>
  </si>
  <si>
    <t>活動初年度の団体は必須</t>
    <rPh sb="0" eb="5">
      <t>カツドウショネンド</t>
    </rPh>
    <rPh sb="6" eb="8">
      <t>ダンタイ</t>
    </rPh>
    <rPh sb="9" eb="11">
      <t>ヒッス</t>
    </rPh>
    <phoneticPr fontId="8"/>
  </si>
  <si>
    <t>　　　③　消費税法別表第三に掲げる法人又は人格のない社団・財団（特定非営利活動法人を含む）または任意団体である為</t>
    <rPh sb="5" eb="9">
      <t>ショウヒゼイホウ</t>
    </rPh>
    <rPh sb="9" eb="11">
      <t>ベッピョウ</t>
    </rPh>
    <rPh sb="11" eb="13">
      <t>ダイサン</t>
    </rPh>
    <rPh sb="14" eb="15">
      <t>カカ</t>
    </rPh>
    <rPh sb="17" eb="19">
      <t>ホウジン</t>
    </rPh>
    <rPh sb="19" eb="20">
      <t>マタ</t>
    </rPh>
    <rPh sb="21" eb="23">
      <t>ジンカク</t>
    </rPh>
    <rPh sb="26" eb="28">
      <t>シャダン</t>
    </rPh>
    <rPh sb="29" eb="31">
      <t>ザイダン</t>
    </rPh>
    <rPh sb="32" eb="34">
      <t>トクテイ</t>
    </rPh>
    <rPh sb="34" eb="37">
      <t>ヒエイリ</t>
    </rPh>
    <rPh sb="37" eb="41">
      <t>カツドウホウジン</t>
    </rPh>
    <rPh sb="42" eb="43">
      <t>フク</t>
    </rPh>
    <rPh sb="48" eb="52">
      <t>ニンイダンタイ</t>
    </rPh>
    <rPh sb="55" eb="56">
      <t>タメ</t>
    </rPh>
    <phoneticPr fontId="8"/>
  </si>
  <si>
    <t>環境負荷低減の
クロスコンプライアンスチェックシート</t>
    <phoneticPr fontId="8"/>
  </si>
  <si>
    <t>年　月　日策定</t>
    <phoneticPr fontId="8"/>
  </si>
  <si>
    <t>年　月　日改定</t>
    <rPh sb="5" eb="7">
      <t>カイテイ</t>
    </rPh>
    <phoneticPr fontId="8"/>
  </si>
  <si>
    <t>：</t>
  </si>
  <si>
    <t>：</t>
    <phoneticPr fontId="8"/>
  </si>
  <si>
    <t>・委託機関名</t>
    <phoneticPr fontId="8"/>
  </si>
  <si>
    <t>・連絡先（電話番号等）</t>
    <phoneticPr fontId="8"/>
  </si>
  <si>
    <t>・委託時期</t>
    <phoneticPr fontId="8"/>
  </si>
  <si>
    <t>・委託内容
（委託する区域の林小班、委託業務の内容（面積、作業の内容）等）</t>
    <phoneticPr fontId="8"/>
  </si>
  <si>
    <t>・委託金額</t>
    <phoneticPr fontId="8"/>
  </si>
  <si>
    <t>・委託する理由</t>
    <rPh sb="1" eb="3">
      <t>イタク</t>
    </rPh>
    <rPh sb="5" eb="7">
      <t>リユウ</t>
    </rPh>
    <phoneticPr fontId="8"/>
  </si>
  <si>
    <t>※２　２のCの森林機能強化タイプの森林面積については、スケジュールの期間内に地域環境保全タイプ又は　
　　　森林資源利用タイプにより森林整備を実施する面積を記載する。</t>
    <phoneticPr fontId="8"/>
  </si>
  <si>
    <r>
      <t>※３　２－２については、</t>
    </r>
    <r>
      <rPr>
        <sz val="10"/>
        <color theme="1"/>
        <rFont val="Century"/>
        <family val="1"/>
      </rPr>
      <t>2</t>
    </r>
    <r>
      <rPr>
        <sz val="10"/>
        <color theme="1"/>
        <rFont val="ＭＳ 明朝"/>
        <family val="1"/>
        <charset val="128"/>
      </rPr>
      <t>年目以降はその前年度までの活動により該当する里山林の整備を実施している場
　　　合はその里山林の面積を除外し、その年度に新たに該当する里山林の整備を実施する面積を記載する。</t>
    </r>
    <phoneticPr fontId="8"/>
  </si>
  <si>
    <t>代表　○○　○○　　印</t>
    <rPh sb="10" eb="11">
      <t>イン</t>
    </rPh>
    <phoneticPr fontId="8"/>
  </si>
  <si>
    <t>　　　○○　○○　　印　　</t>
    <rPh sb="10" eb="11">
      <t>イン</t>
    </rPh>
    <phoneticPr fontId="8"/>
  </si>
  <si>
    <t>（別紙３　様式第17号）</t>
    <phoneticPr fontId="15"/>
  </si>
  <si>
    <t>1/2</t>
  </si>
  <si>
    <t>団体によっては必須</t>
    <rPh sb="0" eb="2">
      <t>ダンタイ</t>
    </rPh>
    <rPh sb="7" eb="9">
      <t>ヒッス</t>
    </rPh>
    <phoneticPr fontId="15"/>
  </si>
  <si>
    <t>6</t>
    <phoneticPr fontId="8"/>
  </si>
  <si>
    <t>活動組織名：</t>
    <rPh sb="0" eb="5">
      <t>カツドウソシキメイ</t>
    </rPh>
    <phoneticPr fontId="8"/>
  </si>
  <si>
    <t>番　　　号</t>
    <rPh sb="0" eb="1">
      <t>バン</t>
    </rPh>
    <rPh sb="4" eb="5">
      <t>ゴウ</t>
    </rPh>
    <phoneticPr fontId="15"/>
  </si>
  <si>
    <t>山田機械工業</t>
    <rPh sb="0" eb="6">
      <t>ヤマダキカイコウギョウ</t>
    </rPh>
    <phoneticPr fontId="8"/>
  </si>
  <si>
    <t>MOU260</t>
    <phoneticPr fontId="8"/>
  </si>
  <si>
    <t>下草刈りや低木処理に必要なため。</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</si>
</sst>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
    <numFmt numFmtId="178" formatCode="#,##0_);[Red]\(#,##0\)"/>
    <numFmt numFmtId="179" formatCode="@&quot;年度&quot;"/>
    <numFmt numFmtId="183" formatCode="&quot;令&quot;&quot;和&quot;@&quot;年度&quot;"/>
  </numFmts>
  <fonts count="82">
    <font>
      <sz val="11"/>
      <color theme="1"/>
      <name val="Yu Gothic"/>
      <family val="2"/>
      <scheme val="minor"/>
    </font>
    <font>
      <sz val="11"/>
      <color theme="1"/>
      <name val="Yu Gothic"/>
      <family val="2"/>
      <charset val="128"/>
      <scheme val="minor"/>
    </font>
    <font>
      <sz val="11"/>
      <color theme="1"/>
      <name val="Yu Gothic"/>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2"/>
      <color rgb="FF000000"/>
      <name val="ＭＳ 明朝"/>
      <family val="1"/>
      <charset val="128"/>
    </font>
    <font>
      <sz val="6"/>
      <name val="Yu Gothic"/>
      <family val="3"/>
      <charset val="128"/>
      <scheme val="minor"/>
    </font>
    <font>
      <sz val="12"/>
      <color theme="1"/>
      <name val="ＭＳ 明朝"/>
      <family val="1"/>
      <charset val="128"/>
    </font>
    <font>
      <sz val="6"/>
      <name val="ＭＳ Ｐゴシック"/>
      <family val="2"/>
      <charset val="128"/>
    </font>
    <font>
      <sz val="10.5"/>
      <color theme="1"/>
      <name val="Century"/>
      <family val="1"/>
    </font>
    <font>
      <sz val="12"/>
      <color theme="1"/>
      <name val="ＭＳ Ｐゴシック"/>
      <family val="2"/>
      <charset val="128"/>
    </font>
    <font>
      <sz val="11"/>
      <color theme="1"/>
      <name val="Yu Gothic"/>
      <family val="2"/>
      <charset val="128"/>
      <scheme val="minor"/>
    </font>
    <font>
      <sz val="11"/>
      <color theme="1"/>
      <name val="ＭＳ 明朝"/>
      <family val="1"/>
      <charset val="128"/>
    </font>
    <font>
      <sz val="6"/>
      <name val="Yu Gothic"/>
      <family val="2"/>
      <charset val="128"/>
      <scheme val="minor"/>
    </font>
    <font>
      <sz val="9"/>
      <color theme="1"/>
      <name val="ＭＳ 明朝"/>
      <family val="1"/>
      <charset val="128"/>
    </font>
    <font>
      <sz val="10"/>
      <color theme="1"/>
      <name val="ＭＳ 明朝"/>
      <family val="1"/>
      <charset val="128"/>
    </font>
    <font>
      <sz val="11"/>
      <name val="ＭＳ 明朝"/>
      <family val="1"/>
      <charset val="128"/>
    </font>
    <font>
      <sz val="11"/>
      <color theme="1"/>
      <name val="Yu Gothic"/>
      <family val="2"/>
      <scheme val="minor"/>
    </font>
    <font>
      <sz val="11"/>
      <name val="メイリオ"/>
      <family val="3"/>
      <charset val="128"/>
    </font>
    <font>
      <sz val="12"/>
      <color theme="1"/>
      <name val="Century"/>
      <family val="1"/>
    </font>
    <font>
      <sz val="26"/>
      <color theme="1"/>
      <name val="ＭＳ 明朝"/>
      <family val="1"/>
      <charset val="128"/>
    </font>
    <font>
      <sz val="18"/>
      <color theme="1"/>
      <name val="ＭＳ 明朝"/>
      <family val="1"/>
      <charset val="128"/>
    </font>
    <font>
      <sz val="18"/>
      <color theme="1"/>
      <name val="Century"/>
      <family val="1"/>
    </font>
    <font>
      <sz val="10"/>
      <color theme="1"/>
      <name val="Century"/>
      <family val="1"/>
    </font>
    <font>
      <sz val="10.5"/>
      <color theme="1"/>
      <name val="ＭＳ 明朝"/>
      <family val="1"/>
      <charset val="128"/>
    </font>
    <font>
      <sz val="8"/>
      <color theme="1"/>
      <name val="Century"/>
      <family val="1"/>
    </font>
    <font>
      <sz val="11"/>
      <color theme="1"/>
      <name val="ＭＳ ゴシック"/>
      <family val="2"/>
      <charset val="128"/>
    </font>
    <font>
      <sz val="6"/>
      <name val="ＭＳ ゴシック"/>
      <family val="2"/>
      <charset val="128"/>
    </font>
    <font>
      <sz val="11"/>
      <color theme="1"/>
      <name val="ＭＳ Ｐ明朝"/>
      <family val="1"/>
      <charset val="128"/>
    </font>
    <font>
      <sz val="12"/>
      <name val="ＭＳ 明朝"/>
      <family val="1"/>
      <charset val="128"/>
    </font>
    <font>
      <sz val="12"/>
      <color rgb="FFFF0000"/>
      <name val="ＭＳ 明朝"/>
      <family val="1"/>
      <charset val="128"/>
    </font>
    <font>
      <sz val="10"/>
      <color rgb="FFFF0000"/>
      <name val="ＭＳ 明朝"/>
      <family val="1"/>
      <charset val="128"/>
    </font>
    <font>
      <sz val="10"/>
      <color rgb="FFFF0000"/>
      <name val="ＭＳ Ｐゴシック"/>
      <family val="2"/>
      <charset val="128"/>
    </font>
    <font>
      <sz val="11"/>
      <name val="Yu Gothic"/>
      <family val="3"/>
      <charset val="128"/>
      <scheme val="minor"/>
    </font>
    <font>
      <sz val="14"/>
      <name val="ＭＳ 明朝"/>
      <family val="1"/>
      <charset val="128"/>
    </font>
    <font>
      <sz val="11"/>
      <name val="Yu Gothic"/>
      <family val="2"/>
      <scheme val="minor"/>
    </font>
    <font>
      <sz val="16"/>
      <name val="ＭＳ 明朝"/>
      <family val="1"/>
      <charset val="128"/>
    </font>
    <font>
      <sz val="11"/>
      <name val="Segoe UI Symbol"/>
      <family val="2"/>
    </font>
    <font>
      <sz val="14"/>
      <color rgb="FF000000"/>
      <name val="ＭＳ 明朝"/>
      <family val="1"/>
      <charset val="128"/>
    </font>
    <font>
      <sz val="11"/>
      <name val="ＭＳ ゴシック"/>
      <family val="3"/>
      <charset val="128"/>
    </font>
    <font>
      <sz val="11"/>
      <color theme="1"/>
      <name val="ＭＳ ゴシック"/>
      <family val="3"/>
      <charset val="128"/>
    </font>
    <font>
      <sz val="14"/>
      <color theme="1"/>
      <name val="ＭＳ 明朝"/>
      <family val="1"/>
      <charset val="128"/>
    </font>
    <font>
      <sz val="10"/>
      <color theme="1"/>
      <name val="ＭＳ ゴシック"/>
      <family val="3"/>
      <charset val="128"/>
    </font>
    <font>
      <b/>
      <sz val="12"/>
      <color indexed="81"/>
      <name val="BIZ UDゴシック"/>
      <family val="3"/>
      <charset val="128"/>
    </font>
    <font>
      <b/>
      <sz val="13"/>
      <color theme="1"/>
      <name val="ＭＳ ゴシック"/>
      <family val="3"/>
      <charset val="128"/>
    </font>
    <font>
      <b/>
      <sz val="11"/>
      <color theme="1"/>
      <name val="ＭＳ ゴシック"/>
      <family val="3"/>
      <charset val="128"/>
    </font>
    <font>
      <sz val="12"/>
      <color theme="1"/>
      <name val="ＭＳ ゴシック"/>
      <family val="3"/>
      <charset val="128"/>
    </font>
    <font>
      <sz val="12"/>
      <color rgb="FF000000"/>
      <name val="ＭＳ ゴシック"/>
      <family val="3"/>
      <charset val="128"/>
    </font>
    <font>
      <sz val="10"/>
      <color rgb="FF000000"/>
      <name val="ＭＳ ゴシック"/>
      <family val="3"/>
      <charset val="128"/>
    </font>
    <font>
      <b/>
      <sz val="12"/>
      <color theme="0"/>
      <name val="ＭＳ ゴシック"/>
      <family val="3"/>
      <charset val="128"/>
    </font>
    <font>
      <b/>
      <sz val="10"/>
      <color theme="0"/>
      <name val="ＭＳ ゴシック"/>
      <family val="3"/>
      <charset val="128"/>
    </font>
    <font>
      <b/>
      <sz val="10.5"/>
      <color theme="0"/>
      <name val="ＭＳ ゴシック"/>
      <family val="3"/>
      <charset val="128"/>
    </font>
    <font>
      <sz val="14"/>
      <color rgb="FF000000"/>
      <name val="ＭＳ ゴシック"/>
      <family val="3"/>
      <charset val="128"/>
    </font>
    <font>
      <sz val="11"/>
      <color theme="1"/>
      <name val="メイリオ"/>
      <family val="3"/>
      <charset val="128"/>
    </font>
    <font>
      <b/>
      <sz val="18"/>
      <color theme="1"/>
      <name val="メイリオ"/>
      <family val="3"/>
      <charset val="128"/>
    </font>
    <font>
      <b/>
      <sz val="28"/>
      <color theme="1"/>
      <name val="メイリオ"/>
      <family val="3"/>
      <charset val="128"/>
    </font>
    <font>
      <b/>
      <sz val="14"/>
      <color theme="1"/>
      <name val="メイリオ"/>
      <family val="3"/>
      <charset val="128"/>
    </font>
    <font>
      <sz val="11"/>
      <color rgb="FF000000"/>
      <name val="メイリオ"/>
      <family val="3"/>
      <charset val="128"/>
    </font>
    <font>
      <b/>
      <sz val="16"/>
      <color indexed="81"/>
      <name val="BIZ UDゴシック"/>
      <family val="3"/>
      <charset val="128"/>
    </font>
    <font>
      <sz val="12"/>
      <color theme="1"/>
      <name val="Yu Gothic"/>
      <family val="2"/>
      <charset val="128"/>
      <scheme val="minor"/>
    </font>
    <font>
      <sz val="9"/>
      <color indexed="81"/>
      <name val="ＭＳ Ｐゴシック"/>
      <family val="3"/>
      <charset val="128"/>
    </font>
    <font>
      <sz val="16"/>
      <color indexed="81"/>
      <name val="BIZ UDゴシック"/>
      <family val="3"/>
      <charset val="128"/>
    </font>
    <font>
      <sz val="12"/>
      <color theme="1"/>
      <name val="メイリオ"/>
      <family val="3"/>
      <charset val="128"/>
    </font>
    <font>
      <sz val="6"/>
      <name val="ＭＳ Ｐゴシック"/>
      <family val="3"/>
      <charset val="128"/>
    </font>
    <font>
      <b/>
      <sz val="11"/>
      <color theme="1"/>
      <name val="メイリオ"/>
      <family val="3"/>
      <charset val="128"/>
    </font>
    <font>
      <b/>
      <sz val="12"/>
      <color rgb="FFFF0000"/>
      <name val="メイリオ"/>
      <family val="3"/>
      <charset val="128"/>
    </font>
    <font>
      <sz val="16"/>
      <color theme="1"/>
      <name val="メイリオ"/>
      <family val="3"/>
      <charset val="128"/>
    </font>
    <font>
      <sz val="14"/>
      <color theme="1"/>
      <name val="メイリオ"/>
      <family val="3"/>
      <charset val="128"/>
    </font>
    <font>
      <b/>
      <sz val="16"/>
      <name val="メイリオ"/>
      <family val="3"/>
      <charset val="128"/>
    </font>
    <font>
      <sz val="12"/>
      <name val="メイリオ"/>
      <family val="3"/>
      <charset val="128"/>
    </font>
    <font>
      <sz val="12"/>
      <color rgb="FFFF0000"/>
      <name val="メイリオ"/>
      <family val="3"/>
      <charset val="128"/>
    </font>
    <font>
      <b/>
      <sz val="14"/>
      <color indexed="81"/>
      <name val="BIZ UDゴシック"/>
      <family val="3"/>
      <charset val="128"/>
    </font>
    <font>
      <b/>
      <sz val="10"/>
      <color theme="1"/>
      <name val="ＭＳ 明朝"/>
      <family val="1"/>
      <charset val="128"/>
    </font>
    <font>
      <sz val="10"/>
      <color theme="1"/>
      <name val="ＭＳ Ｐ明朝"/>
      <family val="1"/>
      <charset val="128"/>
    </font>
    <font>
      <sz val="10"/>
      <color theme="1"/>
      <name val="Century"/>
      <family val="1"/>
      <charset val="128"/>
    </font>
    <font>
      <sz val="10"/>
      <color theme="1"/>
      <name val="Segoe UI Symbol"/>
      <family val="1"/>
    </font>
    <font>
      <sz val="10"/>
      <color theme="0"/>
      <name val="ＭＳ Ｐゴシック"/>
      <family val="2"/>
      <charset val="128"/>
    </font>
    <font>
      <sz val="10"/>
      <color theme="0" tint="-0.34998626667073579"/>
      <name val="ＭＳ Ｐゴシック"/>
      <family val="2"/>
      <charset val="128"/>
    </font>
    <font>
      <sz val="10"/>
      <color theme="0" tint="-0.34998626667073579"/>
      <name val="ＭＳ 明朝"/>
      <family val="1"/>
      <charset val="128"/>
    </font>
    <font>
      <b/>
      <sz val="12"/>
      <color indexed="81"/>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bgColor theme="0"/>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39997558519241921"/>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hair">
        <color indexed="64"/>
      </left>
      <right style="thin">
        <color indexed="64"/>
      </right>
      <top/>
      <bottom/>
      <diagonal/>
    </border>
    <border>
      <left style="thin">
        <color indexed="64"/>
      </left>
      <right/>
      <top/>
      <bottom style="dashed">
        <color indexed="64"/>
      </bottom>
      <diagonal/>
    </border>
    <border>
      <left/>
      <right style="thin">
        <color indexed="64"/>
      </right>
      <top/>
      <bottom style="dashed">
        <color indexed="64"/>
      </bottom>
      <diagonal/>
    </border>
    <border>
      <left style="hair">
        <color indexed="64"/>
      </left>
      <right style="thin">
        <color indexed="64"/>
      </right>
      <top style="dashed">
        <color indexed="64"/>
      </top>
      <bottom/>
      <diagonal/>
    </border>
    <border>
      <left/>
      <right/>
      <top style="dashed">
        <color indexed="64"/>
      </top>
      <bottom/>
      <diagonal/>
    </border>
    <border>
      <left style="hair">
        <color indexed="64"/>
      </left>
      <right style="thin">
        <color indexed="64"/>
      </right>
      <top/>
      <bottom style="dashed">
        <color indexed="64"/>
      </bottom>
      <diagonal/>
    </border>
    <border>
      <left/>
      <right/>
      <top/>
      <bottom style="dashed">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ashed">
        <color indexed="64"/>
      </bottom>
      <diagonal/>
    </border>
    <border diagonalUp="1">
      <left style="thin">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diagonalUp="1">
      <left style="thin">
        <color indexed="64"/>
      </left>
      <right/>
      <top style="dashed">
        <color indexed="64"/>
      </top>
      <bottom style="double">
        <color indexed="64"/>
      </bottom>
      <diagonal style="thin">
        <color indexed="64"/>
      </diagonal>
    </border>
    <border diagonalUp="1">
      <left/>
      <right style="thin">
        <color indexed="64"/>
      </right>
      <top style="dashed">
        <color indexed="64"/>
      </top>
      <bottom style="double">
        <color indexed="64"/>
      </bottom>
      <diagonal style="thin">
        <color indexed="64"/>
      </diagonal>
    </border>
    <border>
      <left/>
      <right/>
      <top style="dashed">
        <color indexed="64"/>
      </top>
      <bottom style="dashed">
        <color indexed="64"/>
      </bottom>
      <diagonal/>
    </border>
    <border>
      <left/>
      <right/>
      <top style="dashed">
        <color indexed="64"/>
      </top>
      <bottom style="double">
        <color indexed="64"/>
      </bottom>
      <diagonal/>
    </border>
    <border>
      <left/>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dashed">
        <color indexed="64"/>
      </top>
      <bottom/>
      <diagonal/>
    </border>
    <border>
      <left style="thin">
        <color indexed="64"/>
      </left>
      <right style="hair">
        <color indexed="64"/>
      </right>
      <top/>
      <bottom style="dashed">
        <color indexed="64"/>
      </bottom>
      <diagonal/>
    </border>
  </borders>
  <cellStyleXfs count="17">
    <xf numFmtId="0" fontId="0" fillId="0" borderId="0"/>
    <xf numFmtId="0" fontId="6" fillId="0" borderId="0">
      <alignment vertical="center"/>
    </xf>
    <xf numFmtId="0" fontId="5" fillId="0" borderId="0">
      <alignment vertical="center"/>
    </xf>
    <xf numFmtId="0" fontId="13" fillId="0" borderId="0">
      <alignment vertical="center"/>
    </xf>
    <xf numFmtId="38" fontId="13" fillId="0" borderId="0" applyFont="0" applyFill="0" applyBorder="0" applyAlignment="0" applyProtection="0">
      <alignment vertical="center"/>
    </xf>
    <xf numFmtId="0" fontId="4" fillId="0" borderId="0">
      <alignment vertical="center"/>
    </xf>
    <xf numFmtId="0" fontId="4" fillId="0" borderId="0">
      <alignment vertical="center"/>
    </xf>
    <xf numFmtId="0" fontId="19" fillId="0" borderId="0"/>
    <xf numFmtId="0" fontId="28" fillId="0" borderId="0">
      <alignment vertical="center"/>
    </xf>
    <xf numFmtId="0" fontId="2" fillId="0" borderId="0">
      <alignment vertical="center"/>
    </xf>
    <xf numFmtId="38" fontId="2" fillId="0" borderId="0" applyFont="0" applyFill="0" applyBorder="0" applyAlignment="0" applyProtection="0">
      <alignment vertical="center"/>
    </xf>
    <xf numFmtId="38" fontId="19" fillId="0" borderId="0" applyFont="0" applyFill="0" applyBorder="0" applyAlignment="0" applyProtection="0">
      <alignment vertical="center"/>
    </xf>
    <xf numFmtId="0" fontId="3"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98">
    <xf numFmtId="0" fontId="0" fillId="0" borderId="0" xfId="0"/>
    <xf numFmtId="0" fontId="11" fillId="0" borderId="0" xfId="1" applyFont="1" applyAlignment="1">
      <alignment horizontal="justify" vertical="center"/>
    </xf>
    <xf numFmtId="0" fontId="3" fillId="0" borderId="0" xfId="5" applyFont="1">
      <alignment vertical="center"/>
    </xf>
    <xf numFmtId="0" fontId="17" fillId="0" borderId="0" xfId="5" applyFont="1" applyAlignment="1">
      <alignment horizontal="left" vertical="center"/>
    </xf>
    <xf numFmtId="0" fontId="17" fillId="0" borderId="32" xfId="5" applyFont="1" applyBorder="1" applyAlignment="1">
      <alignment horizontal="center" vertical="center" wrapText="1"/>
    </xf>
    <xf numFmtId="0" fontId="17" fillId="0" borderId="27" xfId="5" applyFont="1" applyBorder="1" applyAlignment="1">
      <alignment horizontal="center" vertical="center" wrapText="1"/>
    </xf>
    <xf numFmtId="0" fontId="17" fillId="0" borderId="34" xfId="5" applyFont="1" applyBorder="1" applyAlignment="1">
      <alignment horizontal="center" vertical="center" wrapText="1"/>
    </xf>
    <xf numFmtId="0" fontId="17" fillId="0" borderId="5" xfId="5" applyFont="1" applyBorder="1" applyAlignment="1">
      <alignment horizontal="center" vertical="center" wrapText="1"/>
    </xf>
    <xf numFmtId="0" fontId="3" fillId="0" borderId="0" xfId="5" applyFont="1" applyAlignment="1">
      <alignment horizontal="left" vertical="center"/>
    </xf>
    <xf numFmtId="0" fontId="17" fillId="0" borderId="4" xfId="5" applyFont="1" applyBorder="1" applyAlignment="1">
      <alignment horizontal="center" vertical="center" wrapText="1"/>
    </xf>
    <xf numFmtId="0" fontId="17" fillId="0" borderId="0" xfId="5" applyFont="1" applyAlignment="1">
      <alignment vertical="top" wrapText="1"/>
    </xf>
    <xf numFmtId="0" fontId="9" fillId="0" borderId="0" xfId="1" applyFont="1" applyAlignment="1">
      <alignment horizontal="left" vertical="center"/>
    </xf>
    <xf numFmtId="0" fontId="3" fillId="0" borderId="0" xfId="1" applyFont="1">
      <alignment vertical="center"/>
    </xf>
    <xf numFmtId="0" fontId="21" fillId="0" borderId="0" xfId="1" applyFont="1" applyAlignment="1">
      <alignment horizontal="justify" vertical="center"/>
    </xf>
    <xf numFmtId="0" fontId="21" fillId="0" borderId="0" xfId="1" applyFont="1" applyAlignment="1">
      <alignment horizontal="left" vertical="center"/>
    </xf>
    <xf numFmtId="0" fontId="9" fillId="0" borderId="0" xfId="1" applyFont="1" applyAlignment="1">
      <alignment horizontal="left" vertical="center" wrapText="1"/>
    </xf>
    <xf numFmtId="0" fontId="3" fillId="0" borderId="0" xfId="1" applyFont="1" applyAlignment="1">
      <alignment horizontal="center" vertical="center"/>
    </xf>
    <xf numFmtId="0" fontId="3" fillId="0" borderId="0" xfId="1" applyFont="1" applyAlignment="1">
      <alignment horizontal="right" vertical="center"/>
    </xf>
    <xf numFmtId="0" fontId="9" fillId="0" borderId="3" xfId="1" applyFont="1" applyBorder="1" applyAlignment="1">
      <alignment horizontal="center" vertical="center" wrapText="1"/>
    </xf>
    <xf numFmtId="0" fontId="36" fillId="4" borderId="0" xfId="1" applyFont="1" applyFill="1" applyAlignment="1">
      <alignment horizontal="left" vertical="center"/>
    </xf>
    <xf numFmtId="0" fontId="37" fillId="4" borderId="0" xfId="0" applyFont="1" applyFill="1"/>
    <xf numFmtId="0" fontId="31" fillId="4" borderId="0" xfId="1" applyFont="1" applyFill="1" applyAlignment="1">
      <alignment horizontal="left" vertical="center"/>
    </xf>
    <xf numFmtId="0" fontId="37" fillId="4" borderId="4" xfId="0" applyFont="1" applyFill="1" applyBorder="1"/>
    <xf numFmtId="0" fontId="37" fillId="4" borderId="4" xfId="0" applyFont="1" applyFill="1" applyBorder="1" applyAlignment="1">
      <alignment horizontal="center" vertical="center" wrapText="1"/>
    </xf>
    <xf numFmtId="0" fontId="37" fillId="4" borderId="4" xfId="0" applyFont="1" applyFill="1" applyBorder="1" applyAlignment="1">
      <alignment vertical="center"/>
    </xf>
    <xf numFmtId="0" fontId="37" fillId="4" borderId="4" xfId="0" applyFont="1" applyFill="1" applyBorder="1" applyAlignment="1">
      <alignment vertical="center" wrapText="1"/>
    </xf>
    <xf numFmtId="0" fontId="37" fillId="4" borderId="4" xfId="0" applyFont="1" applyFill="1" applyBorder="1" applyAlignment="1">
      <alignment horizontal="center" vertical="center"/>
    </xf>
    <xf numFmtId="0" fontId="37" fillId="4" borderId="4" xfId="0" applyFont="1" applyFill="1" applyBorder="1" applyAlignment="1">
      <alignment horizontal="left" vertical="center" wrapText="1"/>
    </xf>
    <xf numFmtId="0" fontId="37" fillId="4" borderId="0" xfId="0" applyFont="1" applyFill="1" applyAlignment="1">
      <alignment vertical="center"/>
    </xf>
    <xf numFmtId="0" fontId="37" fillId="4" borderId="0" xfId="0" applyFont="1" applyFill="1" applyAlignment="1">
      <alignment horizontal="center" vertical="center"/>
    </xf>
    <xf numFmtId="0" fontId="37" fillId="4" borderId="0" xfId="0" applyFont="1" applyFill="1" applyAlignment="1">
      <alignment vertical="center" wrapText="1"/>
    </xf>
    <xf numFmtId="0" fontId="14" fillId="0" borderId="0" xfId="1" applyFont="1" applyAlignment="1">
      <alignment horizontal="left" vertical="center" wrapText="1"/>
    </xf>
    <xf numFmtId="0" fontId="1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40" fillId="0" borderId="0" xfId="0" applyFont="1" applyAlignment="1">
      <alignment vertical="center"/>
    </xf>
    <xf numFmtId="0" fontId="41" fillId="0" borderId="0" xfId="8" applyFont="1" applyAlignment="1"/>
    <xf numFmtId="0" fontId="42" fillId="0" borderId="0" xfId="8" applyFont="1" applyAlignment="1"/>
    <xf numFmtId="0" fontId="14" fillId="0" borderId="1" xfId="8" applyFont="1" applyBorder="1" applyAlignment="1"/>
    <xf numFmtId="0" fontId="44" fillId="0" borderId="0" xfId="12" applyFont="1">
      <alignment vertical="center"/>
    </xf>
    <xf numFmtId="0" fontId="1" fillId="0" borderId="0" xfId="13">
      <alignment vertical="center"/>
    </xf>
    <xf numFmtId="0" fontId="42" fillId="0" borderId="0" xfId="13" applyFont="1" applyAlignment="1">
      <alignment horizontal="center" vertical="center"/>
    </xf>
    <xf numFmtId="0" fontId="42" fillId="0" borderId="0" xfId="13" applyFont="1">
      <alignment vertical="center"/>
    </xf>
    <xf numFmtId="0" fontId="52" fillId="6" borderId="13" xfId="13" applyFont="1" applyFill="1" applyBorder="1" applyAlignment="1">
      <alignment horizontal="left" vertical="center" wrapText="1"/>
    </xf>
    <xf numFmtId="0" fontId="52" fillId="6" borderId="14" xfId="13" applyFont="1" applyFill="1" applyBorder="1" applyAlignment="1">
      <alignment horizontal="left" vertical="center" wrapText="1"/>
    </xf>
    <xf numFmtId="0" fontId="52" fillId="6" borderId="19" xfId="13" applyFont="1" applyFill="1" applyBorder="1" applyAlignment="1">
      <alignment horizontal="left" vertical="center" wrapText="1"/>
    </xf>
    <xf numFmtId="0" fontId="54" fillId="7" borderId="4" xfId="13" applyFont="1" applyFill="1" applyBorder="1" applyAlignment="1">
      <alignment horizontal="left" vertical="center" wrapText="1"/>
    </xf>
    <xf numFmtId="0" fontId="49" fillId="7" borderId="44" xfId="13" applyFont="1" applyFill="1" applyBorder="1" applyAlignment="1">
      <alignment horizontal="left" vertical="center" wrapText="1"/>
    </xf>
    <xf numFmtId="0" fontId="54" fillId="3" borderId="4" xfId="13" applyFont="1" applyFill="1" applyBorder="1" applyAlignment="1">
      <alignment horizontal="left" vertical="center" wrapText="1"/>
    </xf>
    <xf numFmtId="0" fontId="49" fillId="3" borderId="44" xfId="13" applyFont="1" applyFill="1" applyBorder="1" applyAlignment="1">
      <alignment horizontal="left" vertical="center" wrapText="1"/>
    </xf>
    <xf numFmtId="0" fontId="54" fillId="0" borderId="4" xfId="13" applyFont="1" applyBorder="1" applyAlignment="1">
      <alignment horizontal="left" vertical="center" wrapText="1"/>
    </xf>
    <xf numFmtId="0" fontId="54" fillId="5" borderId="4" xfId="13" applyFont="1" applyFill="1" applyBorder="1" applyAlignment="1">
      <alignment horizontal="center" vertical="center" wrapText="1"/>
    </xf>
    <xf numFmtId="0" fontId="54" fillId="3" borderId="44" xfId="13" applyFont="1" applyFill="1" applyBorder="1" applyAlignment="1">
      <alignment horizontal="left" vertical="center" wrapText="1"/>
    </xf>
    <xf numFmtId="0" fontId="1" fillId="5" borderId="0" xfId="13" applyFill="1">
      <alignment vertical="center"/>
    </xf>
    <xf numFmtId="0" fontId="54" fillId="7" borderId="44" xfId="13" applyFont="1" applyFill="1" applyBorder="1" applyAlignment="1">
      <alignment horizontal="left" vertical="center" wrapText="1"/>
    </xf>
    <xf numFmtId="0" fontId="30" fillId="0" borderId="0" xfId="13" applyFont="1" applyAlignment="1">
      <alignment horizontal="center" vertical="center"/>
    </xf>
    <xf numFmtId="0" fontId="30" fillId="0" borderId="0" xfId="13" applyFont="1">
      <alignment vertical="center"/>
    </xf>
    <xf numFmtId="0" fontId="55" fillId="0" borderId="0" xfId="8" applyFont="1" applyAlignment="1"/>
    <xf numFmtId="0" fontId="55" fillId="5" borderId="0" xfId="8" applyFont="1" applyFill="1" applyAlignment="1">
      <alignment vertical="top" wrapText="1"/>
    </xf>
    <xf numFmtId="49" fontId="14" fillId="0" borderId="0" xfId="8" applyNumberFormat="1" applyFont="1">
      <alignment vertical="center"/>
    </xf>
    <xf numFmtId="0" fontId="14" fillId="0" borderId="0" xfId="8" applyFont="1">
      <alignment vertical="center"/>
    </xf>
    <xf numFmtId="0" fontId="28" fillId="0" borderId="0" xfId="8">
      <alignment vertical="center"/>
    </xf>
    <xf numFmtId="49" fontId="28" fillId="0" borderId="0" xfId="8" applyNumberFormat="1">
      <alignment vertical="center"/>
    </xf>
    <xf numFmtId="0" fontId="14" fillId="5" borderId="0" xfId="8" applyFont="1" applyFill="1">
      <alignment vertical="center"/>
    </xf>
    <xf numFmtId="0" fontId="9" fillId="0" borderId="0" xfId="13" applyFont="1" applyAlignment="1">
      <alignment horizontal="left" vertical="center"/>
    </xf>
    <xf numFmtId="0" fontId="9" fillId="0" borderId="0" xfId="13" applyFont="1">
      <alignment vertical="center"/>
    </xf>
    <xf numFmtId="0" fontId="61" fillId="0" borderId="0" xfId="13" applyFont="1">
      <alignment vertical="center"/>
    </xf>
    <xf numFmtId="0" fontId="9" fillId="0" borderId="0" xfId="13" applyFont="1" applyAlignment="1">
      <alignment vertical="center" shrinkToFit="1"/>
    </xf>
    <xf numFmtId="0" fontId="55" fillId="0" borderId="0" xfId="14" applyFont="1">
      <alignment vertical="center"/>
    </xf>
    <xf numFmtId="56" fontId="55" fillId="0" borderId="0" xfId="14" quotePrefix="1" applyNumberFormat="1" applyFont="1">
      <alignment vertical="center"/>
    </xf>
    <xf numFmtId="0" fontId="55" fillId="0" borderId="0" xfId="14" quotePrefix="1" applyFont="1">
      <alignment vertical="center"/>
    </xf>
    <xf numFmtId="0" fontId="64" fillId="0" borderId="13" xfId="14" applyFont="1" applyBorder="1" applyAlignment="1">
      <alignment horizontal="center" vertical="center"/>
    </xf>
    <xf numFmtId="0" fontId="64" fillId="0" borderId="4" xfId="14" applyFont="1" applyBorder="1" applyAlignment="1">
      <alignment horizontal="center" vertical="center"/>
    </xf>
    <xf numFmtId="0" fontId="58" fillId="0" borderId="0" xfId="14" applyFont="1" applyAlignment="1">
      <alignment horizontal="right" vertical="center"/>
    </xf>
    <xf numFmtId="0" fontId="64" fillId="5" borderId="45" xfId="14" applyFont="1" applyFill="1" applyBorder="1">
      <alignment vertical="center"/>
    </xf>
    <xf numFmtId="0" fontId="20" fillId="0" borderId="4" xfId="14" applyFont="1" applyBorder="1" applyAlignment="1">
      <alignment horizontal="center" vertical="center" shrinkToFit="1"/>
    </xf>
    <xf numFmtId="0" fontId="64" fillId="5" borderId="46" xfId="14" applyFont="1" applyFill="1" applyBorder="1">
      <alignment vertical="center"/>
    </xf>
    <xf numFmtId="0" fontId="64" fillId="5" borderId="14" xfId="14" applyFont="1" applyFill="1" applyBorder="1">
      <alignment vertical="center"/>
    </xf>
    <xf numFmtId="0" fontId="64" fillId="5" borderId="46" xfId="14" quotePrefix="1" applyFont="1" applyFill="1" applyBorder="1">
      <alignment vertical="center"/>
    </xf>
    <xf numFmtId="0" fontId="64" fillId="0" borderId="13" xfId="14" quotePrefix="1" applyFont="1" applyBorder="1" applyAlignment="1">
      <alignment horizontal="center" vertical="center"/>
    </xf>
    <xf numFmtId="0" fontId="64" fillId="0" borderId="35" xfId="14" applyFont="1" applyBorder="1" applyAlignment="1">
      <alignment vertical="center" wrapText="1"/>
    </xf>
    <xf numFmtId="0" fontId="64" fillId="0" borderId="35" xfId="14" applyFont="1" applyBorder="1">
      <alignment vertical="center"/>
    </xf>
    <xf numFmtId="38" fontId="64" fillId="0" borderId="35" xfId="14" applyNumberFormat="1" applyFont="1" applyBorder="1" applyAlignment="1">
      <alignment vertical="center" wrapText="1"/>
    </xf>
    <xf numFmtId="0" fontId="64" fillId="0" borderId="35" xfId="14" applyFont="1" applyBorder="1" applyAlignment="1">
      <alignment horizontal="center" vertical="top" wrapText="1"/>
    </xf>
    <xf numFmtId="0" fontId="66" fillId="0" borderId="0" xfId="14" applyFont="1">
      <alignment vertical="center"/>
    </xf>
    <xf numFmtId="0" fontId="64" fillId="0" borderId="19" xfId="14" quotePrefix="1" applyFont="1" applyBorder="1" applyAlignment="1">
      <alignment horizontal="center" vertical="center"/>
    </xf>
    <xf numFmtId="0" fontId="64" fillId="0" borderId="19" xfId="14" applyFont="1" applyBorder="1" applyAlignment="1">
      <alignment horizontal="center" vertical="top" wrapText="1"/>
    </xf>
    <xf numFmtId="0" fontId="64" fillId="0" borderId="19" xfId="14" applyFont="1" applyBorder="1" applyAlignment="1">
      <alignment horizontal="center" vertical="top"/>
    </xf>
    <xf numFmtId="38" fontId="64" fillId="0" borderId="19" xfId="14" applyNumberFormat="1" applyFont="1" applyBorder="1" applyAlignment="1">
      <alignment wrapText="1"/>
    </xf>
    <xf numFmtId="0" fontId="55" fillId="0" borderId="0" xfId="16" applyFont="1">
      <alignment vertical="center"/>
    </xf>
    <xf numFmtId="0" fontId="69" fillId="0" borderId="0" xfId="16" applyFont="1" applyAlignment="1">
      <alignment horizontal="center" vertical="center"/>
    </xf>
    <xf numFmtId="0" fontId="69" fillId="0" borderId="0" xfId="16" applyFont="1">
      <alignment vertical="center"/>
    </xf>
    <xf numFmtId="0" fontId="69" fillId="0" borderId="47" xfId="16" applyFont="1" applyBorder="1" applyAlignment="1">
      <alignment horizontal="center" vertical="center"/>
    </xf>
    <xf numFmtId="0" fontId="64" fillId="0" borderId="4" xfId="16" applyFont="1" applyBorder="1" applyAlignment="1">
      <alignment horizontal="center" vertical="center"/>
    </xf>
    <xf numFmtId="0" fontId="64" fillId="0" borderId="4" xfId="16" applyFont="1" applyBorder="1" applyAlignment="1">
      <alignment horizontal="center" vertical="center" wrapText="1"/>
    </xf>
    <xf numFmtId="0" fontId="64" fillId="0" borderId="13" xfId="16" applyFont="1" applyBorder="1" applyAlignment="1">
      <alignment horizontal="center" vertical="center"/>
    </xf>
    <xf numFmtId="0" fontId="55" fillId="0" borderId="13" xfId="16" applyFont="1" applyBorder="1" applyAlignment="1">
      <alignment horizontal="center" vertical="center" wrapText="1"/>
    </xf>
    <xf numFmtId="0" fontId="64" fillId="0" borderId="5" xfId="16" applyFont="1" applyBorder="1" applyAlignment="1">
      <alignment vertical="center" shrinkToFit="1"/>
    </xf>
    <xf numFmtId="0" fontId="64" fillId="0" borderId="4" xfId="16" applyFont="1" applyBorder="1" applyAlignment="1">
      <alignment vertical="center" shrinkToFit="1"/>
    </xf>
    <xf numFmtId="0" fontId="64" fillId="5" borderId="13" xfId="16" applyFont="1" applyFill="1" applyBorder="1">
      <alignment vertical="center"/>
    </xf>
    <xf numFmtId="0" fontId="64" fillId="0" borderId="13" xfId="16" applyFont="1" applyBorder="1" applyAlignment="1">
      <alignment vertical="center" wrapText="1"/>
    </xf>
    <xf numFmtId="0" fontId="71" fillId="0" borderId="4" xfId="16" applyFont="1" applyBorder="1">
      <alignment vertical="center"/>
    </xf>
    <xf numFmtId="0" fontId="64" fillId="5" borderId="4" xfId="16" applyFont="1" applyFill="1" applyBorder="1">
      <alignment vertical="center"/>
    </xf>
    <xf numFmtId="0" fontId="64" fillId="0" borderId="4" xfId="16" applyFont="1" applyBorder="1">
      <alignment vertical="center"/>
    </xf>
    <xf numFmtId="0" fontId="64" fillId="0" borderId="4" xfId="16" applyFont="1" applyBorder="1" applyAlignment="1">
      <alignment vertical="center" wrapText="1"/>
    </xf>
    <xf numFmtId="0" fontId="64" fillId="0" borderId="48" xfId="16" applyFont="1" applyBorder="1" applyAlignment="1">
      <alignment horizontal="center" vertical="center"/>
    </xf>
    <xf numFmtId="0" fontId="71" fillId="0" borderId="48" xfId="16" applyFont="1" applyBorder="1" applyAlignment="1">
      <alignment vertical="center" shrinkToFit="1"/>
    </xf>
    <xf numFmtId="0" fontId="64" fillId="0" borderId="48" xfId="16" applyFont="1" applyBorder="1" applyAlignment="1">
      <alignment vertical="center" shrinkToFit="1"/>
    </xf>
    <xf numFmtId="0" fontId="64" fillId="0" borderId="48" xfId="16" applyFont="1" applyBorder="1">
      <alignment vertical="center"/>
    </xf>
    <xf numFmtId="0" fontId="71" fillId="0" borderId="19" xfId="16" applyFont="1" applyBorder="1">
      <alignment vertical="center"/>
    </xf>
    <xf numFmtId="0" fontId="64" fillId="0" borderId="19" xfId="16" applyFont="1" applyBorder="1" applyAlignment="1">
      <alignment vertical="center" shrinkToFit="1"/>
    </xf>
    <xf numFmtId="0" fontId="64" fillId="0" borderId="19" xfId="16" applyFont="1" applyBorder="1">
      <alignment vertical="center"/>
    </xf>
    <xf numFmtId="0" fontId="55" fillId="0" borderId="4" xfId="16" applyFont="1" applyBorder="1" applyAlignment="1">
      <alignment horizontal="center" vertical="center" wrapText="1"/>
    </xf>
    <xf numFmtId="0" fontId="64" fillId="0" borderId="4" xfId="16" applyFont="1" applyBorder="1" applyAlignment="1">
      <alignment vertical="center" wrapText="1" shrinkToFit="1"/>
    </xf>
    <xf numFmtId="0" fontId="55" fillId="0" borderId="0" xfId="16" applyFont="1" applyAlignment="1">
      <alignment horizontal="center" vertical="center"/>
    </xf>
    <xf numFmtId="0" fontId="72" fillId="0" borderId="4" xfId="16" applyFont="1" applyBorder="1">
      <alignment vertical="center"/>
    </xf>
    <xf numFmtId="0" fontId="9" fillId="0" borderId="0" xfId="1" applyFont="1" applyAlignment="1">
      <alignment horizontal="right" vertical="center"/>
    </xf>
    <xf numFmtId="0" fontId="9" fillId="0" borderId="0" xfId="1" applyFont="1">
      <alignment vertical="center"/>
    </xf>
    <xf numFmtId="0" fontId="9" fillId="5" borderId="0" xfId="1" applyFont="1" applyFill="1" applyAlignment="1">
      <alignment horizontal="right" vertical="center"/>
    </xf>
    <xf numFmtId="0" fontId="9" fillId="0" borderId="0" xfId="1" applyFont="1" applyAlignment="1">
      <alignment horizontal="center" vertical="center"/>
    </xf>
    <xf numFmtId="0" fontId="9" fillId="0" borderId="0" xfId="1" applyFont="1" applyAlignment="1">
      <alignment horizontal="justify" vertical="center"/>
    </xf>
    <xf numFmtId="0" fontId="9" fillId="0" borderId="0" xfId="0" applyFont="1" applyAlignment="1">
      <alignment horizontal="right" vertical="center"/>
    </xf>
    <xf numFmtId="38" fontId="17" fillId="2" borderId="49" xfId="11" applyFont="1" applyFill="1" applyBorder="1" applyAlignment="1">
      <alignment horizontal="right" vertical="center"/>
    </xf>
    <xf numFmtId="0" fontId="17" fillId="2" borderId="50" xfId="0" applyFont="1" applyFill="1" applyBorder="1" applyAlignment="1">
      <alignment vertical="center"/>
    </xf>
    <xf numFmtId="0" fontId="17" fillId="2" borderId="49" xfId="0" applyFont="1" applyFill="1" applyBorder="1" applyAlignment="1">
      <alignment vertical="center"/>
    </xf>
    <xf numFmtId="0" fontId="17" fillId="2" borderId="51" xfId="0" applyFont="1" applyFill="1" applyBorder="1" applyAlignment="1">
      <alignment vertical="center"/>
    </xf>
    <xf numFmtId="0" fontId="17" fillId="2" borderId="52" xfId="0" applyFont="1" applyFill="1" applyBorder="1" applyAlignment="1">
      <alignment vertical="center"/>
    </xf>
    <xf numFmtId="0" fontId="17" fillId="2" borderId="53" xfId="0" applyFont="1" applyFill="1" applyBorder="1" applyAlignment="1">
      <alignment vertical="center"/>
    </xf>
    <xf numFmtId="0" fontId="17" fillId="2" borderId="54" xfId="0" applyFont="1" applyFill="1" applyBorder="1" applyAlignment="1">
      <alignment vertical="center"/>
    </xf>
    <xf numFmtId="0" fontId="17" fillId="2" borderId="10" xfId="0" applyFont="1" applyFill="1" applyBorder="1" applyAlignment="1">
      <alignment vertical="center"/>
    </xf>
    <xf numFmtId="0" fontId="17" fillId="2" borderId="12" xfId="0" applyFont="1" applyFill="1" applyBorder="1" applyAlignment="1">
      <alignment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38" fontId="17" fillId="5" borderId="22" xfId="11" applyFont="1" applyFill="1" applyBorder="1" applyAlignment="1">
      <alignment horizontal="right" vertical="center"/>
    </xf>
    <xf numFmtId="0" fontId="17" fillId="2" borderId="23" xfId="0" applyFont="1" applyFill="1" applyBorder="1" applyAlignment="1">
      <alignment horizontal="left" vertical="center"/>
    </xf>
    <xf numFmtId="176" fontId="17" fillId="5" borderId="49" xfId="0" applyNumberFormat="1" applyFont="1" applyFill="1" applyBorder="1" applyAlignment="1">
      <alignment vertical="center"/>
    </xf>
    <xf numFmtId="0" fontId="16" fillId="2" borderId="50" xfId="0" applyFont="1" applyFill="1" applyBorder="1" applyAlignment="1">
      <alignment vertical="center"/>
    </xf>
    <xf numFmtId="38" fontId="17" fillId="2" borderId="31" xfId="11" applyFont="1" applyFill="1" applyBorder="1" applyAlignment="1">
      <alignment horizontal="right" vertical="center"/>
    </xf>
    <xf numFmtId="0" fontId="17" fillId="2" borderId="50" xfId="0" applyFont="1" applyFill="1" applyBorder="1" applyAlignment="1">
      <alignment horizontal="left" vertical="center"/>
    </xf>
    <xf numFmtId="0" fontId="17" fillId="5" borderId="49" xfId="0" applyFont="1" applyFill="1" applyBorder="1" applyAlignment="1">
      <alignment vertical="center"/>
    </xf>
    <xf numFmtId="38" fontId="17" fillId="0" borderId="49" xfId="11" applyFont="1" applyFill="1" applyBorder="1" applyAlignment="1">
      <alignment horizontal="right" vertical="center"/>
    </xf>
    <xf numFmtId="38" fontId="17" fillId="2" borderId="51" xfId="11" applyFont="1" applyFill="1" applyBorder="1">
      <alignment vertical="center"/>
    </xf>
    <xf numFmtId="38" fontId="17" fillId="2" borderId="51" xfId="11" applyFont="1" applyFill="1" applyBorder="1" applyAlignment="1">
      <alignment horizontal="right" vertical="center"/>
    </xf>
    <xf numFmtId="0" fontId="17" fillId="2" borderId="52" xfId="0" applyFont="1" applyFill="1" applyBorder="1" applyAlignment="1">
      <alignment horizontal="left" vertical="center"/>
    </xf>
    <xf numFmtId="38" fontId="17" fillId="2" borderId="57" xfId="11" applyFont="1" applyFill="1" applyBorder="1" applyAlignment="1">
      <alignment horizontal="right" vertical="center"/>
    </xf>
    <xf numFmtId="0" fontId="17" fillId="2" borderId="16" xfId="0" applyFont="1" applyFill="1" applyBorder="1" applyAlignment="1">
      <alignment horizontal="left" vertical="center"/>
    </xf>
    <xf numFmtId="0" fontId="17" fillId="2" borderId="58" xfId="0" applyFont="1" applyFill="1" applyBorder="1" applyAlignment="1">
      <alignment horizontal="left" vertical="center"/>
    </xf>
    <xf numFmtId="177" fontId="17" fillId="2" borderId="53" xfId="11" applyNumberFormat="1" applyFont="1" applyFill="1" applyBorder="1" applyAlignment="1">
      <alignment horizontal="right" vertical="center"/>
    </xf>
    <xf numFmtId="0" fontId="16" fillId="2" borderId="54" xfId="0" applyFont="1" applyFill="1" applyBorder="1" applyAlignment="1">
      <alignment horizontal="center" vertical="center"/>
    </xf>
    <xf numFmtId="176" fontId="17" fillId="2" borderId="10" xfId="0" applyNumberFormat="1" applyFont="1" applyFill="1" applyBorder="1" applyAlignment="1">
      <alignment vertical="center"/>
    </xf>
    <xf numFmtId="176" fontId="17" fillId="5" borderId="1" xfId="0" applyNumberFormat="1" applyFont="1" applyFill="1" applyBorder="1" applyAlignment="1">
      <alignment vertical="center"/>
    </xf>
    <xf numFmtId="38" fontId="17" fillId="2" borderId="53" xfId="11" applyFont="1" applyFill="1" applyBorder="1" applyAlignment="1">
      <alignment horizontal="right" vertical="center"/>
    </xf>
    <xf numFmtId="0" fontId="17" fillId="2" borderId="55" xfId="0" applyFont="1" applyFill="1" applyBorder="1" applyAlignment="1">
      <alignment vertical="center"/>
    </xf>
    <xf numFmtId="0" fontId="9" fillId="0" borderId="0" xfId="0" applyFont="1" applyAlignment="1">
      <alignment vertical="center"/>
    </xf>
    <xf numFmtId="0" fontId="9" fillId="0" borderId="0" xfId="0" applyFont="1" applyAlignment="1">
      <alignment horizontal="distributed" vertical="center"/>
    </xf>
    <xf numFmtId="0" fontId="17" fillId="0" borderId="0" xfId="0" applyFont="1" applyAlignment="1">
      <alignment horizontal="distributed" vertical="center"/>
    </xf>
    <xf numFmtId="0" fontId="3" fillId="5" borderId="11" xfId="1" applyFont="1" applyFill="1" applyBorder="1">
      <alignment vertical="center"/>
    </xf>
    <xf numFmtId="0" fontId="12" fillId="0" borderId="0" xfId="1" applyFont="1">
      <alignment vertical="center"/>
    </xf>
    <xf numFmtId="0" fontId="9" fillId="0" borderId="11" xfId="1" applyFont="1" applyBorder="1" applyAlignment="1">
      <alignment horizontal="distributed" vertical="center" wrapText="1"/>
    </xf>
    <xf numFmtId="0" fontId="9" fillId="0" borderId="11" xfId="1" applyFont="1" applyBorder="1" applyAlignment="1">
      <alignment horizontal="left" vertical="center" wrapText="1"/>
    </xf>
    <xf numFmtId="0" fontId="9" fillId="0" borderId="2" xfId="1" applyFont="1" applyBorder="1" applyAlignment="1">
      <alignment horizontal="distributed" vertical="center" wrapText="1"/>
    </xf>
    <xf numFmtId="0" fontId="9" fillId="0" borderId="2" xfId="1" applyFont="1" applyBorder="1" applyAlignment="1">
      <alignment horizontal="left" vertical="center" wrapText="1"/>
    </xf>
    <xf numFmtId="0" fontId="9" fillId="0" borderId="6" xfId="1" applyFont="1" applyBorder="1" applyAlignment="1">
      <alignment horizontal="distributed" vertical="center" wrapText="1"/>
    </xf>
    <xf numFmtId="0" fontId="9" fillId="0" borderId="67" xfId="1" applyFont="1" applyBorder="1" applyAlignment="1">
      <alignment horizontal="distributed" vertical="center" wrapText="1"/>
    </xf>
    <xf numFmtId="0" fontId="9" fillId="0" borderId="68" xfId="1" applyFont="1" applyBorder="1" applyAlignment="1">
      <alignment horizontal="left" vertical="center" wrapText="1"/>
    </xf>
    <xf numFmtId="0" fontId="27" fillId="5" borderId="13" xfId="1" applyFont="1" applyFill="1" applyBorder="1" applyAlignment="1">
      <alignment horizontal="justify" vertical="top" wrapText="1"/>
    </xf>
    <xf numFmtId="0" fontId="27" fillId="5" borderId="20" xfId="1" applyFont="1" applyFill="1" applyBorder="1" applyAlignment="1">
      <alignment horizontal="justify" vertical="top" wrapText="1"/>
    </xf>
    <xf numFmtId="0" fontId="27" fillId="5" borderId="21" xfId="1" applyFont="1" applyFill="1" applyBorder="1" applyAlignment="1">
      <alignment horizontal="justify" vertical="top" wrapText="1"/>
    </xf>
    <xf numFmtId="0" fontId="27" fillId="5" borderId="69" xfId="1" applyFont="1" applyFill="1" applyBorder="1" applyAlignment="1">
      <alignment horizontal="justify" vertical="top" wrapText="1"/>
    </xf>
    <xf numFmtId="0" fontId="27" fillId="5" borderId="35" xfId="1" applyFont="1" applyFill="1" applyBorder="1" applyAlignment="1">
      <alignment horizontal="justify" vertical="top" wrapText="1"/>
    </xf>
    <xf numFmtId="0" fontId="3" fillId="5" borderId="10" xfId="1" applyFont="1" applyFill="1" applyBorder="1">
      <alignment vertical="center"/>
    </xf>
    <xf numFmtId="0" fontId="3" fillId="5" borderId="12" xfId="1" applyFont="1" applyFill="1" applyBorder="1">
      <alignment vertical="center"/>
    </xf>
    <xf numFmtId="0" fontId="9" fillId="5" borderId="15" xfId="1" applyFont="1" applyFill="1" applyBorder="1" applyAlignment="1">
      <alignment horizontal="left" vertical="top" wrapText="1"/>
    </xf>
    <xf numFmtId="0" fontId="9" fillId="5" borderId="0" xfId="1" applyFont="1" applyFill="1" applyAlignment="1">
      <alignment horizontal="left" vertical="top" wrapText="1"/>
    </xf>
    <xf numFmtId="0" fontId="9" fillId="5" borderId="16" xfId="1" applyFont="1" applyFill="1" applyBorder="1" applyAlignment="1">
      <alignment horizontal="left" vertical="top" wrapText="1"/>
    </xf>
    <xf numFmtId="0" fontId="64" fillId="5" borderId="19" xfId="16" applyFont="1" applyFill="1" applyBorder="1">
      <alignment vertical="center"/>
    </xf>
    <xf numFmtId="0" fontId="55" fillId="0" borderId="19" xfId="16" applyFont="1" applyBorder="1" applyAlignment="1">
      <alignment horizontal="center" vertical="center" wrapText="1"/>
    </xf>
    <xf numFmtId="0" fontId="64" fillId="5" borderId="48" xfId="16" applyFont="1" applyFill="1" applyBorder="1">
      <alignment vertical="center"/>
    </xf>
    <xf numFmtId="0" fontId="72" fillId="0" borderId="4" xfId="16" applyFont="1" applyBorder="1" applyAlignment="1">
      <alignment horizontal="center" vertical="center"/>
    </xf>
    <xf numFmtId="0" fontId="72" fillId="0" borderId="13" xfId="16" applyFont="1" applyBorder="1" applyAlignment="1">
      <alignment horizontal="center" vertical="center"/>
    </xf>
    <xf numFmtId="0" fontId="72" fillId="0" borderId="4" xfId="16" applyFont="1" applyBorder="1" applyAlignment="1">
      <alignment vertical="center" shrinkToFit="1"/>
    </xf>
    <xf numFmtId="0" fontId="7" fillId="5" borderId="0" xfId="0" applyFont="1" applyFill="1" applyAlignment="1">
      <alignment horizontal="right" vertical="center"/>
    </xf>
    <xf numFmtId="0" fontId="0" fillId="5" borderId="0" xfId="0" applyFill="1"/>
    <xf numFmtId="0" fontId="7" fillId="5" borderId="4" xfId="0" applyFont="1" applyFill="1" applyBorder="1" applyAlignment="1">
      <alignment horizontal="left" vertical="center" wrapText="1"/>
    </xf>
    <xf numFmtId="0" fontId="17" fillId="5" borderId="30" xfId="5" applyFont="1" applyFill="1" applyBorder="1" applyAlignment="1">
      <alignment horizontal="center" vertical="center" wrapText="1"/>
    </xf>
    <xf numFmtId="176" fontId="17" fillId="5" borderId="27" xfId="5" applyNumberFormat="1" applyFont="1" applyFill="1" applyBorder="1" applyAlignment="1">
      <alignment horizontal="center" vertical="center" wrapText="1"/>
    </xf>
    <xf numFmtId="176" fontId="17" fillId="5" borderId="30" xfId="5" applyNumberFormat="1" applyFont="1" applyFill="1" applyBorder="1" applyAlignment="1">
      <alignment horizontal="center" vertical="center" wrapText="1"/>
    </xf>
    <xf numFmtId="0" fontId="17" fillId="5" borderId="4" xfId="5" applyFont="1" applyFill="1" applyBorder="1" applyAlignment="1">
      <alignment horizontal="left" vertical="center" wrapText="1"/>
    </xf>
    <xf numFmtId="179" fontId="17" fillId="5" borderId="13" xfId="5" applyNumberFormat="1" applyFont="1" applyFill="1" applyBorder="1" applyAlignment="1">
      <alignment horizontal="center" vertical="center" wrapText="1"/>
    </xf>
    <xf numFmtId="179" fontId="17" fillId="5" borderId="4" xfId="5" applyNumberFormat="1" applyFont="1" applyFill="1" applyBorder="1" applyAlignment="1">
      <alignment horizontal="center" vertical="center" wrapText="1"/>
    </xf>
    <xf numFmtId="179" fontId="17" fillId="5" borderId="19" xfId="5" applyNumberFormat="1" applyFont="1" applyFill="1" applyBorder="1" applyAlignment="1">
      <alignment horizontal="center" vertical="center" wrapText="1"/>
    </xf>
    <xf numFmtId="0" fontId="72" fillId="0" borderId="4" xfId="16" applyFont="1" applyBorder="1" applyAlignment="1">
      <alignment vertical="center" wrapText="1" shrinkToFit="1"/>
    </xf>
    <xf numFmtId="0" fontId="79" fillId="0" borderId="0" xfId="5" applyFont="1">
      <alignment vertical="center"/>
    </xf>
    <xf numFmtId="0" fontId="78" fillId="0" borderId="0" xfId="5" applyFont="1">
      <alignment vertical="center"/>
    </xf>
    <xf numFmtId="0" fontId="80" fillId="5" borderId="0" xfId="5" applyFont="1" applyFill="1" applyAlignment="1">
      <alignment horizontal="left" vertical="center" wrapText="1"/>
    </xf>
    <xf numFmtId="0" fontId="17" fillId="0" borderId="4" xfId="5" applyFont="1" applyBorder="1" applyAlignment="1">
      <alignment vertical="center" wrapText="1"/>
    </xf>
    <xf numFmtId="179" fontId="17" fillId="5" borderId="6" xfId="5" applyNumberFormat="1" applyFont="1" applyFill="1" applyBorder="1" applyAlignment="1">
      <alignment horizontal="center" vertical="center" wrapText="1"/>
    </xf>
    <xf numFmtId="179" fontId="17" fillId="5" borderId="2" xfId="5" applyNumberFormat="1" applyFont="1" applyFill="1" applyBorder="1" applyAlignment="1">
      <alignment horizontal="center" vertical="center" wrapText="1"/>
    </xf>
    <xf numFmtId="179" fontId="17" fillId="5" borderId="11" xfId="5" applyNumberFormat="1" applyFont="1" applyFill="1" applyBorder="1" applyAlignment="1">
      <alignment horizontal="center" vertical="center" wrapText="1"/>
    </xf>
    <xf numFmtId="0" fontId="68" fillId="0" borderId="0" xfId="16" applyFont="1" applyAlignment="1">
      <alignment horizontal="center" vertical="center"/>
    </xf>
    <xf numFmtId="0" fontId="68" fillId="0" borderId="47" xfId="16" applyFont="1" applyBorder="1" applyAlignment="1">
      <alignment horizontal="center" vertical="center" shrinkToFit="1"/>
    </xf>
    <xf numFmtId="0" fontId="70" fillId="0" borderId="11" xfId="16" applyFont="1" applyBorder="1" applyAlignment="1">
      <alignment horizontal="right"/>
    </xf>
    <xf numFmtId="0" fontId="17" fillId="2" borderId="53"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17" fillId="2" borderId="54" xfId="0" applyFont="1" applyFill="1" applyBorder="1" applyAlignment="1">
      <alignment horizontal="left" vertical="center" wrapText="1"/>
    </xf>
    <xf numFmtId="0" fontId="16" fillId="2" borderId="55" xfId="0" applyFont="1" applyFill="1" applyBorder="1" applyAlignment="1">
      <alignment horizontal="left" vertical="center" wrapText="1"/>
    </xf>
    <xf numFmtId="0" fontId="16" fillId="2" borderId="67" xfId="0" applyFont="1" applyFill="1" applyBorder="1" applyAlignment="1">
      <alignment horizontal="left" vertical="center" wrapText="1"/>
    </xf>
    <xf numFmtId="0" fontId="16" fillId="2" borderId="56"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38" fontId="17" fillId="2" borderId="22" xfId="11" applyFont="1" applyFill="1" applyBorder="1" applyAlignment="1">
      <alignment horizontal="center" vertical="center" wrapText="1"/>
    </xf>
    <xf numFmtId="38" fontId="17" fillId="2" borderId="23" xfId="11" applyFont="1" applyFill="1" applyBorder="1" applyAlignment="1">
      <alignment horizontal="center" vertical="center"/>
    </xf>
    <xf numFmtId="38" fontId="17" fillId="2" borderId="49" xfId="11" applyFont="1" applyFill="1" applyBorder="1" applyAlignment="1">
      <alignment horizontal="center" vertical="center" wrapText="1"/>
    </xf>
    <xf numFmtId="38" fontId="17" fillId="2" borderId="50" xfId="11" applyFont="1" applyFill="1" applyBorder="1" applyAlignment="1">
      <alignment horizontal="center" vertical="center" wrapText="1"/>
    </xf>
    <xf numFmtId="0" fontId="14" fillId="0" borderId="0" xfId="1" applyFont="1" applyAlignment="1">
      <alignment horizontal="left" vertical="center" wrapText="1"/>
    </xf>
    <xf numFmtId="178" fontId="9" fillId="0" borderId="11" xfId="1" applyNumberFormat="1" applyFont="1" applyBorder="1" applyAlignment="1">
      <alignment horizontal="right" vertical="center" wrapText="1"/>
    </xf>
    <xf numFmtId="0" fontId="9" fillId="0" borderId="0" xfId="1" applyFont="1" applyAlignment="1">
      <alignment horizontal="justify" vertical="center"/>
    </xf>
    <xf numFmtId="0" fontId="16" fillId="0" borderId="4" xfId="0" applyFont="1" applyBorder="1" applyAlignment="1">
      <alignment horizontal="left" vertical="center" wrapText="1"/>
    </xf>
    <xf numFmtId="0" fontId="16" fillId="0" borderId="28" xfId="0" applyFont="1" applyBorder="1" applyAlignment="1">
      <alignment horizontal="left" vertical="center" wrapText="1"/>
    </xf>
    <xf numFmtId="0" fontId="16" fillId="0" borderId="33" xfId="0" applyFont="1" applyBorder="1" applyAlignment="1">
      <alignment horizontal="left" vertical="center" wrapText="1"/>
    </xf>
    <xf numFmtId="0" fontId="16" fillId="0" borderId="29" xfId="0" applyFont="1" applyBorder="1" applyAlignment="1">
      <alignment horizontal="left" vertical="center" wrapText="1"/>
    </xf>
    <xf numFmtId="0" fontId="17" fillId="2" borderId="49"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6" fillId="2" borderId="49" xfId="0" applyFont="1" applyFill="1" applyBorder="1" applyAlignment="1">
      <alignment horizontal="left" vertical="center" wrapText="1"/>
    </xf>
    <xf numFmtId="0" fontId="16" fillId="2" borderId="64" xfId="0" applyFont="1" applyFill="1" applyBorder="1" applyAlignment="1">
      <alignment horizontal="left" vertical="center" wrapText="1"/>
    </xf>
    <xf numFmtId="0" fontId="16" fillId="2" borderId="50" xfId="0" applyFont="1" applyFill="1" applyBorder="1" applyAlignment="1">
      <alignment horizontal="left" vertical="center" wrapText="1"/>
    </xf>
    <xf numFmtId="0" fontId="14" fillId="0" borderId="6" xfId="1" applyFont="1" applyBorder="1" applyAlignment="1">
      <alignment horizontal="left" vertical="center" wrapText="1"/>
    </xf>
    <xf numFmtId="0" fontId="17" fillId="2" borderId="60" xfId="0" applyFont="1" applyFill="1" applyBorder="1" applyAlignment="1">
      <alignment horizontal="right" vertical="center"/>
    </xf>
    <xf numFmtId="0" fontId="17" fillId="2" borderId="61" xfId="0" applyFont="1" applyFill="1" applyBorder="1" applyAlignment="1">
      <alignment horizontal="right" vertical="center"/>
    </xf>
    <xf numFmtId="0" fontId="17" fillId="2" borderId="53"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54" xfId="0" applyFont="1" applyFill="1" applyBorder="1" applyAlignment="1">
      <alignment horizontal="center" vertical="center" wrapText="1"/>
    </xf>
    <xf numFmtId="178" fontId="9" fillId="0" borderId="68" xfId="1" applyNumberFormat="1" applyFont="1" applyBorder="1" applyAlignment="1">
      <alignment horizontal="right" vertical="center" wrapText="1"/>
    </xf>
    <xf numFmtId="178" fontId="9" fillId="5" borderId="11" xfId="1" applyNumberFormat="1" applyFont="1" applyFill="1" applyBorder="1" applyAlignment="1">
      <alignment horizontal="right" vertical="center" wrapText="1"/>
    </xf>
    <xf numFmtId="0" fontId="17" fillId="2" borderId="49"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62" xfId="0" applyFont="1" applyFill="1" applyBorder="1" applyAlignment="1">
      <alignment horizontal="right" vertical="center"/>
    </xf>
    <xf numFmtId="0" fontId="17" fillId="2" borderId="63" xfId="0" applyFont="1" applyFill="1" applyBorder="1" applyAlignment="1">
      <alignment horizontal="right" vertical="center"/>
    </xf>
    <xf numFmtId="0" fontId="17" fillId="2" borderId="5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7" xfId="0" applyFont="1" applyFill="1" applyBorder="1" applyAlignment="1">
      <alignment horizontal="center" vertical="center"/>
    </xf>
    <xf numFmtId="0" fontId="17" fillId="2" borderId="58" xfId="0" applyFont="1" applyFill="1" applyBorder="1" applyAlignment="1">
      <alignment horizontal="center" vertical="center"/>
    </xf>
    <xf numFmtId="38" fontId="17" fillId="2" borderId="57" xfId="11" applyFont="1" applyFill="1" applyBorder="1" applyAlignment="1">
      <alignment horizontal="center" vertical="center"/>
    </xf>
    <xf numFmtId="38" fontId="17" fillId="2" borderId="58" xfId="11" applyFont="1" applyFill="1" applyBorder="1" applyAlignment="1">
      <alignment horizontal="center" vertical="center"/>
    </xf>
    <xf numFmtId="0" fontId="3" fillId="0" borderId="0" xfId="1" applyFont="1" applyAlignment="1">
      <alignment horizontal="center" vertical="center"/>
    </xf>
    <xf numFmtId="38" fontId="17" fillId="2" borderId="49" xfId="11" applyFont="1" applyFill="1" applyBorder="1" applyAlignment="1">
      <alignment horizontal="center" vertical="center" shrinkToFit="1"/>
    </xf>
    <xf numFmtId="38" fontId="17" fillId="2" borderId="50" xfId="11" applyFont="1" applyFill="1" applyBorder="1" applyAlignment="1">
      <alignment horizontal="center" vertical="center" shrinkToFi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4" xfId="0" applyFont="1" applyFill="1" applyBorder="1" applyAlignment="1">
      <alignment horizontal="center" vertical="center" wrapText="1"/>
    </xf>
    <xf numFmtId="0" fontId="17" fillId="2" borderId="59" xfId="0" applyFont="1" applyFill="1" applyBorder="1" applyAlignment="1">
      <alignment horizontal="center" vertical="center"/>
    </xf>
    <xf numFmtId="0" fontId="9" fillId="5" borderId="2" xfId="0" applyFont="1" applyFill="1" applyBorder="1" applyAlignment="1">
      <alignment horizontal="left" vertical="center"/>
    </xf>
    <xf numFmtId="0" fontId="9" fillId="5" borderId="11" xfId="0" applyFont="1" applyFill="1" applyBorder="1" applyAlignment="1">
      <alignment horizontal="left" vertical="center"/>
    </xf>
    <xf numFmtId="0" fontId="9" fillId="0" borderId="0" xfId="1" applyFont="1" applyAlignment="1">
      <alignment horizontal="left" vertical="center"/>
    </xf>
    <xf numFmtId="0" fontId="9" fillId="0" borderId="0" xfId="1" applyFont="1" applyAlignment="1">
      <alignment horizontal="left" vertical="center" wrapText="1"/>
    </xf>
    <xf numFmtId="0" fontId="9" fillId="0" borderId="0" xfId="1" applyFont="1" applyAlignment="1">
      <alignment horizontal="center" vertical="center"/>
    </xf>
    <xf numFmtId="0" fontId="9" fillId="5" borderId="4" xfId="0" applyFont="1" applyFill="1" applyBorder="1" applyAlignment="1">
      <alignment horizontal="center" vertical="center"/>
    </xf>
    <xf numFmtId="0" fontId="9" fillId="0" borderId="0" xfId="0" applyFont="1" applyAlignment="1">
      <alignment horizontal="left" vertical="center"/>
    </xf>
    <xf numFmtId="0" fontId="9" fillId="5" borderId="0" xfId="0" applyFont="1" applyFill="1" applyAlignment="1">
      <alignment horizontal="left" vertical="center" shrinkToFit="1"/>
    </xf>
    <xf numFmtId="0" fontId="9" fillId="0" borderId="0" xfId="1" applyFont="1">
      <alignment vertical="center"/>
    </xf>
    <xf numFmtId="0" fontId="9" fillId="5" borderId="0" xfId="1" applyFont="1" applyFill="1" applyAlignment="1">
      <alignment horizontal="left" vertical="center" shrinkToFit="1"/>
    </xf>
    <xf numFmtId="0" fontId="9" fillId="0" borderId="15" xfId="1" applyFont="1" applyBorder="1" applyAlignment="1">
      <alignment horizontal="left" vertical="top" wrapText="1"/>
    </xf>
    <xf numFmtId="0" fontId="9" fillId="0" borderId="0" xfId="1" applyFont="1" applyAlignment="1">
      <alignment horizontal="left" vertical="top" wrapText="1"/>
    </xf>
    <xf numFmtId="0" fontId="9" fillId="0" borderId="16" xfId="1" applyFont="1" applyBorder="1" applyAlignment="1">
      <alignment horizontal="left" vertical="top" wrapText="1"/>
    </xf>
    <xf numFmtId="0" fontId="9" fillId="0" borderId="6" xfId="1" applyFont="1" applyBorder="1" applyAlignment="1">
      <alignment horizontal="left" vertical="center" wrapText="1"/>
    </xf>
    <xf numFmtId="0" fontId="9" fillId="0" borderId="0" xfId="1" applyFont="1" applyAlignment="1">
      <alignment horizontal="justify" vertical="center" wrapText="1"/>
    </xf>
    <xf numFmtId="0" fontId="3" fillId="0" borderId="0" xfId="1" applyFont="1">
      <alignment vertical="center"/>
    </xf>
    <xf numFmtId="0" fontId="18" fillId="0" borderId="0" xfId="1" applyFont="1" applyAlignment="1">
      <alignment horizontal="left" vertical="top" wrapText="1"/>
    </xf>
    <xf numFmtId="0" fontId="17" fillId="0" borderId="15" xfId="1" applyFont="1" applyBorder="1" applyAlignment="1">
      <alignment horizontal="left" vertical="top" wrapText="1"/>
    </xf>
    <xf numFmtId="0" fontId="17" fillId="0" borderId="16" xfId="1" applyFont="1" applyBorder="1" applyAlignment="1">
      <alignment horizontal="left" vertical="top" wrapText="1"/>
    </xf>
    <xf numFmtId="0" fontId="17" fillId="0" borderId="10" xfId="1" applyFont="1" applyBorder="1" applyAlignment="1">
      <alignment horizontal="left" vertical="top" wrapText="1"/>
    </xf>
    <xf numFmtId="0" fontId="17" fillId="0" borderId="12" xfId="1" applyFont="1" applyBorder="1" applyAlignment="1">
      <alignment horizontal="left" vertical="top" wrapText="1"/>
    </xf>
    <xf numFmtId="0" fontId="17" fillId="0" borderId="5" xfId="1" applyFont="1" applyBorder="1" applyAlignment="1">
      <alignment horizontal="left" vertical="top" wrapText="1"/>
    </xf>
    <xf numFmtId="0" fontId="17" fillId="0" borderId="7" xfId="1" applyFont="1" applyBorder="1" applyAlignment="1">
      <alignment horizontal="left" vertical="top" wrapText="1"/>
    </xf>
    <xf numFmtId="0" fontId="9" fillId="5" borderId="1" xfId="1" applyFont="1" applyFill="1" applyBorder="1" applyAlignment="1">
      <alignment horizontal="left" vertical="top" wrapText="1"/>
    </xf>
    <xf numFmtId="0" fontId="9" fillId="5" borderId="3" xfId="1" applyFont="1" applyFill="1" applyBorder="1" applyAlignment="1">
      <alignment horizontal="left" vertical="top" wrapText="1"/>
    </xf>
    <xf numFmtId="0" fontId="3" fillId="5" borderId="1" xfId="1" applyFont="1" applyFill="1" applyBorder="1" applyAlignment="1">
      <alignment horizontal="left" vertical="center"/>
    </xf>
    <xf numFmtId="0" fontId="3" fillId="5" borderId="2" xfId="1" applyFont="1" applyFill="1" applyBorder="1" applyAlignment="1">
      <alignment horizontal="left" vertical="center"/>
    </xf>
    <xf numFmtId="0" fontId="3" fillId="5" borderId="3" xfId="1" applyFont="1" applyFill="1" applyBorder="1" applyAlignment="1">
      <alignment horizontal="left" vertical="center"/>
    </xf>
    <xf numFmtId="0" fontId="9" fillId="5" borderId="1" xfId="1" applyFont="1" applyFill="1" applyBorder="1" applyAlignment="1">
      <alignment horizontal="center" vertical="top" wrapText="1"/>
    </xf>
    <xf numFmtId="0" fontId="9" fillId="5" borderId="2" xfId="1" applyFont="1" applyFill="1" applyBorder="1" applyAlignment="1">
      <alignment horizontal="center" vertical="top" wrapText="1"/>
    </xf>
    <xf numFmtId="0" fontId="32" fillId="0" borderId="0" xfId="1" applyFont="1" applyAlignment="1">
      <alignment horizontal="justify" vertical="center" wrapText="1"/>
    </xf>
    <xf numFmtId="0" fontId="34" fillId="0" borderId="0" xfId="1" applyFont="1">
      <alignment vertical="center"/>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7" xfId="1" applyFont="1" applyBorder="1" applyAlignment="1">
      <alignment horizontal="left" vertical="top" wrapText="1"/>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xf numFmtId="0" fontId="9" fillId="0" borderId="2"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70" xfId="1" applyFont="1" applyBorder="1" applyAlignment="1">
      <alignment horizontal="left" vertical="center" wrapText="1"/>
    </xf>
    <xf numFmtId="0" fontId="17" fillId="0" borderId="34"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left" vertical="center" wrapText="1"/>
    </xf>
    <xf numFmtId="0" fontId="17" fillId="0" borderId="8" xfId="1" applyFont="1" applyBorder="1" applyAlignment="1">
      <alignment horizontal="left" vertical="center" wrapText="1"/>
    </xf>
    <xf numFmtId="0" fontId="17" fillId="0" borderId="9" xfId="1" applyFont="1" applyBorder="1" applyAlignment="1">
      <alignment horizontal="left" vertical="center" wrapText="1"/>
    </xf>
    <xf numFmtId="0" fontId="17" fillId="5" borderId="2" xfId="5" applyFont="1" applyFill="1" applyBorder="1" applyAlignment="1">
      <alignment vertical="center" wrapText="1"/>
    </xf>
    <xf numFmtId="0" fontId="17" fillId="5" borderId="3" xfId="5" applyFont="1" applyFill="1" applyBorder="1" applyAlignment="1">
      <alignment vertical="center" wrapText="1"/>
    </xf>
    <xf numFmtId="0" fontId="17" fillId="5" borderId="1" xfId="5" applyFont="1" applyFill="1" applyBorder="1" applyAlignment="1">
      <alignment horizontal="center" vertical="top" wrapText="1"/>
    </xf>
    <xf numFmtId="0" fontId="17" fillId="5" borderId="2" xfId="5" applyFont="1" applyFill="1" applyBorder="1" applyAlignment="1">
      <alignment horizontal="center" vertical="top" wrapText="1"/>
    </xf>
    <xf numFmtId="0" fontId="17" fillId="5" borderId="3" xfId="5" applyFont="1" applyFill="1" applyBorder="1" applyAlignment="1">
      <alignment horizontal="center" vertical="top" wrapText="1"/>
    </xf>
    <xf numFmtId="0" fontId="17" fillId="5" borderId="4" xfId="5" applyFont="1" applyFill="1" applyBorder="1" applyAlignment="1">
      <alignment horizontal="left" vertical="center" wrapText="1"/>
    </xf>
    <xf numFmtId="0" fontId="17" fillId="0" borderId="1" xfId="5" applyFont="1" applyBorder="1" applyAlignment="1">
      <alignment horizontal="center" vertical="center" wrapText="1"/>
    </xf>
    <xf numFmtId="0" fontId="17" fillId="0" borderId="2" xfId="5" applyFont="1" applyBorder="1" applyAlignment="1">
      <alignment horizontal="center" vertical="center" wrapText="1"/>
    </xf>
    <xf numFmtId="0" fontId="17" fillId="0" borderId="3" xfId="5" applyFont="1" applyBorder="1" applyAlignment="1">
      <alignment horizontal="center" vertical="center" wrapText="1"/>
    </xf>
    <xf numFmtId="0" fontId="17" fillId="5" borderId="2" xfId="5" applyFont="1" applyFill="1" applyBorder="1" applyAlignment="1">
      <alignment horizontal="left" vertical="center" wrapText="1"/>
    </xf>
    <xf numFmtId="0" fontId="17" fillId="5" borderId="3" xfId="5" applyFont="1" applyFill="1" applyBorder="1" applyAlignment="1">
      <alignment horizontal="left" vertical="center" wrapText="1"/>
    </xf>
    <xf numFmtId="0" fontId="25" fillId="5" borderId="5" xfId="5" applyFont="1" applyFill="1" applyBorder="1" applyAlignment="1">
      <alignment horizontal="left" vertical="center" wrapText="1"/>
    </xf>
    <xf numFmtId="0" fontId="25" fillId="5" borderId="6" xfId="5" applyFont="1" applyFill="1" applyBorder="1" applyAlignment="1">
      <alignment horizontal="left" vertical="center" wrapText="1"/>
    </xf>
    <xf numFmtId="0" fontId="25" fillId="5" borderId="7" xfId="5" applyFont="1" applyFill="1" applyBorder="1" applyAlignment="1">
      <alignment horizontal="left" vertical="center" wrapText="1"/>
    </xf>
    <xf numFmtId="0" fontId="25" fillId="5" borderId="10" xfId="5" applyFont="1" applyFill="1" applyBorder="1" applyAlignment="1">
      <alignment horizontal="left" vertical="center" wrapText="1"/>
    </xf>
    <xf numFmtId="0" fontId="25" fillId="5" borderId="11" xfId="5" applyFont="1" applyFill="1" applyBorder="1" applyAlignment="1">
      <alignment horizontal="left" vertical="center" wrapText="1"/>
    </xf>
    <xf numFmtId="0" fontId="25" fillId="5" borderId="12" xfId="5" applyFont="1" applyFill="1" applyBorder="1" applyAlignment="1">
      <alignment horizontal="left" vertical="center" wrapText="1"/>
    </xf>
    <xf numFmtId="0" fontId="25" fillId="5" borderId="5" xfId="5" applyFont="1" applyFill="1" applyBorder="1" applyAlignment="1">
      <alignment horizontal="left" vertical="top" wrapText="1"/>
    </xf>
    <xf numFmtId="0" fontId="25" fillId="5" borderId="6" xfId="5" applyFont="1" applyFill="1" applyBorder="1" applyAlignment="1">
      <alignment horizontal="left" vertical="top" wrapText="1"/>
    </xf>
    <xf numFmtId="0" fontId="25" fillId="5" borderId="7" xfId="5" applyFont="1" applyFill="1" applyBorder="1" applyAlignment="1">
      <alignment horizontal="left" vertical="top" wrapText="1"/>
    </xf>
    <xf numFmtId="0" fontId="25" fillId="5" borderId="10" xfId="5" applyFont="1" applyFill="1" applyBorder="1" applyAlignment="1">
      <alignment horizontal="left" vertical="top" wrapText="1"/>
    </xf>
    <xf numFmtId="0" fontId="25" fillId="5" borderId="11" xfId="5" applyFont="1" applyFill="1" applyBorder="1" applyAlignment="1">
      <alignment horizontal="left" vertical="top" wrapText="1"/>
    </xf>
    <xf numFmtId="0" fontId="25" fillId="5" borderId="12" xfId="5" applyFont="1" applyFill="1" applyBorder="1" applyAlignment="1">
      <alignment horizontal="left" vertical="top" wrapText="1"/>
    </xf>
    <xf numFmtId="0" fontId="76" fillId="5" borderId="15" xfId="5" applyFont="1" applyFill="1" applyBorder="1" applyAlignment="1">
      <alignment horizontal="left" vertical="center" wrapText="1"/>
    </xf>
    <xf numFmtId="0" fontId="25" fillId="5" borderId="15" xfId="5" applyFont="1" applyFill="1" applyBorder="1" applyAlignment="1">
      <alignment horizontal="left" vertical="center" wrapText="1"/>
    </xf>
    <xf numFmtId="0" fontId="17" fillId="0" borderId="1" xfId="5" applyFont="1" applyBorder="1" applyAlignment="1">
      <alignment horizontal="left" vertical="center" wrapText="1"/>
    </xf>
    <xf numFmtId="0" fontId="17" fillId="0" borderId="2" xfId="5" applyFont="1" applyBorder="1" applyAlignment="1">
      <alignment horizontal="left" vertical="center" wrapText="1"/>
    </xf>
    <xf numFmtId="0" fontId="17" fillId="0" borderId="3" xfId="5" applyFont="1" applyBorder="1" applyAlignment="1">
      <alignment horizontal="left" vertical="center" wrapText="1"/>
    </xf>
    <xf numFmtId="0" fontId="75" fillId="5" borderId="5" xfId="5" applyFont="1" applyFill="1" applyBorder="1" applyAlignment="1">
      <alignment horizontal="left" vertical="top" wrapText="1"/>
    </xf>
    <xf numFmtId="0" fontId="25" fillId="0" borderId="71" xfId="5" applyFont="1" applyBorder="1" applyAlignment="1">
      <alignment horizontal="left" vertical="top" wrapText="1"/>
    </xf>
    <xf numFmtId="0" fontId="25" fillId="0" borderId="72" xfId="5" applyFont="1" applyBorder="1" applyAlignment="1">
      <alignment horizontal="left" vertical="top" wrapText="1"/>
    </xf>
    <xf numFmtId="0" fontId="25" fillId="0" borderId="73" xfId="5" applyFont="1" applyBorder="1" applyAlignment="1">
      <alignment horizontal="left" vertical="top" wrapText="1"/>
    </xf>
    <xf numFmtId="0" fontId="17" fillId="0" borderId="22" xfId="5" applyFont="1" applyBorder="1" applyAlignment="1">
      <alignment horizontal="left" vertical="center" wrapText="1"/>
    </xf>
    <xf numFmtId="0" fontId="17" fillId="0" borderId="24" xfId="5" applyFont="1" applyBorder="1" applyAlignment="1">
      <alignment horizontal="left" vertical="center" wrapText="1"/>
    </xf>
    <xf numFmtId="0" fontId="17" fillId="0" borderId="23" xfId="5" applyFont="1" applyBorder="1" applyAlignment="1">
      <alignment horizontal="left" vertical="center" wrapText="1"/>
    </xf>
    <xf numFmtId="0" fontId="25" fillId="0" borderId="22" xfId="5" applyFont="1" applyBorder="1" applyAlignment="1">
      <alignment horizontal="left" vertical="top" wrapText="1"/>
    </xf>
    <xf numFmtId="0" fontId="25" fillId="0" borderId="23" xfId="5" applyFont="1" applyBorder="1" applyAlignment="1">
      <alignment horizontal="left" vertical="top" wrapText="1"/>
    </xf>
    <xf numFmtId="0" fontId="25" fillId="0" borderId="24" xfId="5" applyFont="1" applyBorder="1" applyAlignment="1">
      <alignment horizontal="left" vertical="top" wrapText="1"/>
    </xf>
    <xf numFmtId="0" fontId="17" fillId="0" borderId="28" xfId="5" applyFont="1" applyBorder="1" applyAlignment="1">
      <alignment horizontal="left" vertical="center" wrapText="1"/>
    </xf>
    <xf numFmtId="0" fontId="17" fillId="0" borderId="33" xfId="5" applyFont="1" applyBorder="1" applyAlignment="1">
      <alignment horizontal="left" vertical="center" wrapText="1"/>
    </xf>
    <xf numFmtId="0" fontId="17" fillId="0" borderId="29" xfId="5" applyFont="1" applyBorder="1" applyAlignment="1">
      <alignment horizontal="left" vertical="center" wrapText="1"/>
    </xf>
    <xf numFmtId="0" fontId="23" fillId="5" borderId="0" xfId="5" applyFont="1" applyFill="1" applyAlignment="1">
      <alignment horizontal="center" vertical="center" wrapText="1"/>
    </xf>
    <xf numFmtId="0" fontId="3" fillId="5" borderId="0" xfId="5" applyFont="1" applyFill="1">
      <alignment vertical="center"/>
    </xf>
    <xf numFmtId="0" fontId="25" fillId="0" borderId="5" xfId="5" applyFont="1" applyBorder="1" applyAlignment="1">
      <alignment horizontal="left" vertical="center" wrapText="1"/>
    </xf>
    <xf numFmtId="0" fontId="25" fillId="0" borderId="6" xfId="5" applyFont="1" applyBorder="1" applyAlignment="1">
      <alignment horizontal="left" vertical="center" wrapText="1"/>
    </xf>
    <xf numFmtId="0" fontId="25" fillId="0" borderId="7" xfId="5" applyFont="1" applyBorder="1" applyAlignment="1">
      <alignment horizontal="left" vertical="center" wrapText="1"/>
    </xf>
    <xf numFmtId="0" fontId="25" fillId="0" borderId="10" xfId="5" applyFont="1" applyBorder="1" applyAlignment="1">
      <alignment horizontal="left" vertical="center" wrapText="1"/>
    </xf>
    <xf numFmtId="0" fontId="25" fillId="0" borderId="11" xfId="5" applyFont="1" applyBorder="1" applyAlignment="1">
      <alignment horizontal="left" vertical="center" wrapText="1"/>
    </xf>
    <xf numFmtId="0" fontId="25" fillId="0" borderId="12" xfId="5" applyFont="1" applyBorder="1" applyAlignment="1">
      <alignment horizontal="left" vertical="center" wrapText="1"/>
    </xf>
    <xf numFmtId="0" fontId="17" fillId="5" borderId="25" xfId="5" applyFont="1" applyFill="1" applyBorder="1" applyAlignment="1">
      <alignment horizontal="left" vertical="center" wrapText="1"/>
    </xf>
    <xf numFmtId="0" fontId="17" fillId="5" borderId="28" xfId="5" applyFont="1" applyFill="1" applyBorder="1" applyAlignment="1">
      <alignment horizontal="left" vertical="center" wrapText="1"/>
    </xf>
    <xf numFmtId="0" fontId="17" fillId="0" borderId="25" xfId="5" applyFont="1" applyBorder="1" applyAlignment="1">
      <alignment horizontal="left" vertical="center" wrapText="1"/>
    </xf>
    <xf numFmtId="0" fontId="17" fillId="0" borderId="31" xfId="5" applyFont="1" applyBorder="1" applyAlignment="1">
      <alignment horizontal="left" vertical="center" wrapText="1"/>
    </xf>
    <xf numFmtId="0" fontId="17" fillId="0" borderId="26" xfId="5" applyFont="1" applyBorder="1" applyAlignment="1">
      <alignment horizontal="left" vertical="center" wrapText="1"/>
    </xf>
    <xf numFmtId="0" fontId="75" fillId="5" borderId="25" xfId="5" applyFont="1" applyFill="1" applyBorder="1" applyAlignment="1">
      <alignment horizontal="left" vertical="center" wrapText="1"/>
    </xf>
    <xf numFmtId="0" fontId="25" fillId="5" borderId="28" xfId="5" applyFont="1" applyFill="1" applyBorder="1" applyAlignment="1">
      <alignment horizontal="left" vertical="center" wrapText="1"/>
    </xf>
    <xf numFmtId="0" fontId="17" fillId="5" borderId="31" xfId="5" applyFont="1" applyFill="1" applyBorder="1" applyAlignment="1">
      <alignment horizontal="left" vertical="center" wrapText="1"/>
    </xf>
    <xf numFmtId="0" fontId="17" fillId="5" borderId="33" xfId="5" applyFont="1" applyFill="1" applyBorder="1" applyAlignment="1">
      <alignment horizontal="left" vertical="center" wrapText="1"/>
    </xf>
    <xf numFmtId="0" fontId="75" fillId="5" borderId="15" xfId="5" applyFont="1" applyFill="1" applyBorder="1" applyAlignment="1">
      <alignment horizontal="left" vertical="center" wrapText="1"/>
    </xf>
    <xf numFmtId="0" fontId="75" fillId="5" borderId="74" xfId="5" applyFont="1" applyFill="1" applyBorder="1" applyAlignment="1">
      <alignment horizontal="left" vertical="center" wrapText="1"/>
    </xf>
    <xf numFmtId="0" fontId="25" fillId="5" borderId="75" xfId="5" applyFont="1" applyFill="1" applyBorder="1" applyAlignment="1">
      <alignment horizontal="left" vertical="center" wrapText="1"/>
    </xf>
    <xf numFmtId="0" fontId="17" fillId="5" borderId="74" xfId="5" applyFont="1" applyFill="1" applyBorder="1" applyAlignment="1">
      <alignment horizontal="left" vertical="center" wrapText="1"/>
    </xf>
    <xf numFmtId="0" fontId="17" fillId="5" borderId="75" xfId="5" applyFont="1" applyFill="1" applyBorder="1" applyAlignment="1">
      <alignment horizontal="left" vertical="center" wrapText="1"/>
    </xf>
    <xf numFmtId="0" fontId="17" fillId="0" borderId="25" xfId="5" applyFont="1" applyBorder="1" applyAlignment="1">
      <alignment horizontal="left" vertical="center" wrapText="1" indent="1"/>
    </xf>
    <xf numFmtId="0" fontId="17" fillId="0" borderId="31" xfId="5" applyFont="1" applyBorder="1" applyAlignment="1">
      <alignment horizontal="left" vertical="center" wrapText="1" indent="1"/>
    </xf>
    <xf numFmtId="0" fontId="17" fillId="0" borderId="26" xfId="5" applyFont="1" applyBorder="1" applyAlignment="1">
      <alignment horizontal="left" vertical="center" wrapText="1" indent="1"/>
    </xf>
    <xf numFmtId="0" fontId="17" fillId="0" borderId="1" xfId="5" applyFont="1" applyBorder="1" applyAlignment="1">
      <alignment horizontal="left" vertical="center" wrapText="1" indent="1"/>
    </xf>
    <xf numFmtId="0" fontId="17" fillId="0" borderId="2" xfId="5" applyFont="1" applyBorder="1" applyAlignment="1">
      <alignment horizontal="left" vertical="center" wrapText="1" indent="1"/>
    </xf>
    <xf numFmtId="0" fontId="17" fillId="0" borderId="3" xfId="5" applyFont="1" applyBorder="1" applyAlignment="1">
      <alignment horizontal="left" vertical="center" wrapText="1" indent="1"/>
    </xf>
    <xf numFmtId="0" fontId="26" fillId="0" borderId="1" xfId="5" applyFont="1" applyBorder="1" applyAlignment="1">
      <alignment horizontal="left" vertical="center" wrapText="1"/>
    </xf>
    <xf numFmtId="0" fontId="26" fillId="0" borderId="2" xfId="5" applyFont="1" applyBorder="1" applyAlignment="1">
      <alignment horizontal="left" vertical="center" wrapText="1"/>
    </xf>
    <xf numFmtId="0" fontId="26" fillId="0" borderId="3" xfId="5" applyFont="1" applyBorder="1" applyAlignment="1">
      <alignment horizontal="left" vertical="center" wrapText="1"/>
    </xf>
    <xf numFmtId="0" fontId="17" fillId="5" borderId="1" xfId="5" applyFont="1" applyFill="1" applyBorder="1" applyAlignment="1">
      <alignment horizontal="left" vertical="center" wrapText="1"/>
    </xf>
    <xf numFmtId="0" fontId="25" fillId="5" borderId="1" xfId="5" applyFont="1" applyFill="1" applyBorder="1" applyAlignment="1">
      <alignment horizontal="left" vertical="center" wrapText="1"/>
    </xf>
    <xf numFmtId="0" fontId="25" fillId="5" borderId="3" xfId="5" applyFont="1" applyFill="1" applyBorder="1" applyAlignment="1">
      <alignment horizontal="left" vertical="center" wrapText="1"/>
    </xf>
    <xf numFmtId="0" fontId="76" fillId="5" borderId="1" xfId="5" applyFont="1" applyFill="1" applyBorder="1" applyAlignment="1">
      <alignment horizontal="left" vertical="center" wrapText="1"/>
    </xf>
    <xf numFmtId="0" fontId="76" fillId="5" borderId="2" xfId="5" applyFont="1" applyFill="1" applyBorder="1" applyAlignment="1">
      <alignment horizontal="left" vertical="center" wrapText="1"/>
    </xf>
    <xf numFmtId="0" fontId="25" fillId="5" borderId="2" xfId="5" applyFont="1" applyFill="1" applyBorder="1" applyAlignment="1">
      <alignment horizontal="left" vertical="center" wrapText="1"/>
    </xf>
    <xf numFmtId="0" fontId="75" fillId="5" borderId="1" xfId="5" applyFont="1" applyFill="1" applyBorder="1" applyAlignment="1">
      <alignment horizontal="left" vertical="top" wrapText="1"/>
    </xf>
    <xf numFmtId="0" fontId="25" fillId="5" borderId="3" xfId="5" applyFont="1" applyFill="1" applyBorder="1" applyAlignment="1">
      <alignment horizontal="left" vertical="top" wrapText="1"/>
    </xf>
    <xf numFmtId="0" fontId="25" fillId="5" borderId="2" xfId="5" applyFont="1" applyFill="1" applyBorder="1" applyAlignment="1">
      <alignment horizontal="left" vertical="top" wrapText="1"/>
    </xf>
    <xf numFmtId="0" fontId="25" fillId="5" borderId="1" xfId="5" applyFont="1" applyFill="1" applyBorder="1" applyAlignment="1">
      <alignment horizontal="left" vertical="top" wrapText="1"/>
    </xf>
    <xf numFmtId="0" fontId="17" fillId="5" borderId="1" xfId="5" applyFont="1" applyFill="1" applyBorder="1" applyAlignment="1">
      <alignment vertical="center" wrapText="1"/>
    </xf>
    <xf numFmtId="0" fontId="17" fillId="5" borderId="11" xfId="5" applyFont="1" applyFill="1" applyBorder="1" applyAlignment="1">
      <alignment horizontal="left" vertical="top" wrapText="1"/>
    </xf>
    <xf numFmtId="0" fontId="17" fillId="5" borderId="12" xfId="5" applyFont="1" applyFill="1" applyBorder="1" applyAlignment="1">
      <alignment horizontal="left" vertical="top" wrapText="1"/>
    </xf>
    <xf numFmtId="0" fontId="17" fillId="5" borderId="6" xfId="5" applyFont="1" applyFill="1" applyBorder="1" applyAlignment="1">
      <alignment horizontal="left" vertical="top" wrapText="1"/>
    </xf>
    <xf numFmtId="0" fontId="17" fillId="5" borderId="7" xfId="5" applyFont="1" applyFill="1" applyBorder="1" applyAlignment="1">
      <alignment horizontal="left" vertical="top" wrapText="1"/>
    </xf>
    <xf numFmtId="0" fontId="17" fillId="5" borderId="0" xfId="5" applyFont="1" applyFill="1" applyAlignment="1">
      <alignment horizontal="left" vertical="top" wrapText="1"/>
    </xf>
    <xf numFmtId="0" fontId="17" fillId="5" borderId="16" xfId="5" applyFont="1" applyFill="1" applyBorder="1" applyAlignment="1">
      <alignment horizontal="left" vertical="top" wrapText="1"/>
    </xf>
    <xf numFmtId="0" fontId="25" fillId="5" borderId="1" xfId="5" applyFont="1" applyFill="1" applyBorder="1" applyAlignment="1">
      <alignment horizontal="center" vertical="center" wrapText="1"/>
    </xf>
    <xf numFmtId="0" fontId="25" fillId="5" borderId="2" xfId="5" applyFont="1" applyFill="1" applyBorder="1" applyAlignment="1">
      <alignment horizontal="center" vertical="center" wrapText="1"/>
    </xf>
    <xf numFmtId="0" fontId="25" fillId="5" borderId="3" xfId="5" applyFont="1" applyFill="1" applyBorder="1" applyAlignment="1">
      <alignment horizontal="center" vertical="center" wrapText="1"/>
    </xf>
    <xf numFmtId="0" fontId="14" fillId="5" borderId="2" xfId="8" applyFont="1" applyFill="1" applyBorder="1" applyAlignment="1">
      <alignment horizontal="center"/>
    </xf>
    <xf numFmtId="0" fontId="14" fillId="5" borderId="3" xfId="8" applyFont="1" applyFill="1" applyBorder="1" applyAlignment="1">
      <alignment horizontal="center"/>
    </xf>
    <xf numFmtId="0" fontId="14" fillId="0" borderId="4" xfId="8" applyFont="1" applyBorder="1" applyAlignment="1">
      <alignment horizontal="center" vertical="center"/>
    </xf>
    <xf numFmtId="0" fontId="14" fillId="5" borderId="2" xfId="8" applyFont="1" applyFill="1" applyBorder="1" applyAlignment="1">
      <alignment horizontal="left"/>
    </xf>
    <xf numFmtId="0" fontId="14" fillId="5" borderId="3" xfId="8" applyFont="1" applyFill="1" applyBorder="1" applyAlignment="1">
      <alignment horizontal="left"/>
    </xf>
    <xf numFmtId="0" fontId="14" fillId="0" borderId="0" xfId="8" applyFont="1" applyAlignment="1">
      <alignment horizontal="left" vertical="center"/>
    </xf>
    <xf numFmtId="0" fontId="14" fillId="5" borderId="0" xfId="8" applyFont="1" applyFill="1" applyAlignment="1">
      <alignment horizontal="left" vertical="center"/>
    </xf>
    <xf numFmtId="0" fontId="55" fillId="5" borderId="42" xfId="8" applyFont="1" applyFill="1" applyBorder="1" applyAlignment="1">
      <alignment horizontal="left" vertical="center"/>
    </xf>
    <xf numFmtId="0" fontId="55" fillId="5" borderId="43" xfId="8" applyFont="1" applyFill="1" applyBorder="1" applyAlignment="1">
      <alignment horizontal="left" vertical="center"/>
    </xf>
    <xf numFmtId="0" fontId="55" fillId="5" borderId="0" xfId="8" applyFont="1" applyFill="1" applyAlignment="1">
      <alignment horizontal="left" vertical="center"/>
    </xf>
    <xf numFmtId="0" fontId="55" fillId="5" borderId="37" xfId="8" applyFont="1" applyFill="1" applyBorder="1" applyAlignment="1">
      <alignment horizontal="left" vertical="center"/>
    </xf>
    <xf numFmtId="0" fontId="56" fillId="0" borderId="41" xfId="8" applyFont="1" applyBorder="1" applyAlignment="1">
      <alignment horizontal="left" wrapText="1"/>
    </xf>
    <xf numFmtId="0" fontId="56" fillId="0" borderId="42" xfId="8" applyFont="1" applyBorder="1" applyAlignment="1">
      <alignment horizontal="left" wrapText="1"/>
    </xf>
    <xf numFmtId="0" fontId="56" fillId="0" borderId="43" xfId="8" applyFont="1" applyBorder="1" applyAlignment="1">
      <alignment horizontal="left" wrapText="1"/>
    </xf>
    <xf numFmtId="0" fontId="56" fillId="0" borderId="36" xfId="8" applyFont="1" applyBorder="1" applyAlignment="1">
      <alignment horizontal="left" wrapText="1"/>
    </xf>
    <xf numFmtId="0" fontId="56" fillId="0" borderId="0" xfId="8" applyFont="1" applyAlignment="1">
      <alignment horizontal="left" wrapText="1"/>
    </xf>
    <xf numFmtId="0" fontId="56" fillId="0" borderId="37" xfId="8" applyFont="1" applyBorder="1" applyAlignment="1">
      <alignment horizontal="left" wrapText="1"/>
    </xf>
    <xf numFmtId="0" fontId="56" fillId="0" borderId="38" xfId="8" applyFont="1" applyBorder="1" applyAlignment="1">
      <alignment horizontal="left" wrapText="1"/>
    </xf>
    <xf numFmtId="0" fontId="56" fillId="0" borderId="39" xfId="8" applyFont="1" applyBorder="1" applyAlignment="1">
      <alignment horizontal="left" wrapText="1"/>
    </xf>
    <xf numFmtId="0" fontId="56" fillId="0" borderId="40" xfId="8" applyFont="1" applyBorder="1" applyAlignment="1">
      <alignment horizontal="left" wrapText="1"/>
    </xf>
    <xf numFmtId="0" fontId="59" fillId="5" borderId="36" xfId="8" applyFont="1" applyFill="1" applyBorder="1" applyAlignment="1">
      <alignment horizontal="left" vertical="top" wrapText="1"/>
    </xf>
    <xf numFmtId="0" fontId="59" fillId="5" borderId="0" xfId="8" applyFont="1" applyFill="1" applyAlignment="1">
      <alignment horizontal="left" vertical="top" wrapText="1"/>
    </xf>
    <xf numFmtId="0" fontId="59" fillId="5" borderId="0" xfId="8" applyFont="1" applyFill="1" applyAlignment="1">
      <alignment horizontal="center" vertical="top" shrinkToFit="1"/>
    </xf>
    <xf numFmtId="0" fontId="7" fillId="5" borderId="4" xfId="0" applyFont="1" applyFill="1" applyBorder="1" applyAlignment="1">
      <alignment horizontal="left" vertical="center" wrapText="1"/>
    </xf>
    <xf numFmtId="0" fontId="40" fillId="5" borderId="0" xfId="0" applyFont="1" applyFill="1" applyAlignment="1">
      <alignment horizontal="center" vertical="center"/>
    </xf>
    <xf numFmtId="0" fontId="7" fillId="0" borderId="4" xfId="0" applyFont="1" applyBorder="1" applyAlignment="1">
      <alignment horizontal="center" vertical="center" wrapText="1"/>
    </xf>
    <xf numFmtId="0" fontId="49" fillId="0" borderId="1" xfId="13" applyFont="1" applyBorder="1" applyAlignment="1">
      <alignment horizontal="left" vertical="center" wrapText="1"/>
    </xf>
    <xf numFmtId="0" fontId="49" fillId="0" borderId="3" xfId="13" applyFont="1" applyBorder="1" applyAlignment="1">
      <alignment horizontal="left" vertical="center" wrapText="1"/>
    </xf>
    <xf numFmtId="0" fontId="49" fillId="3" borderId="1" xfId="13" applyFont="1" applyFill="1" applyBorder="1" applyAlignment="1">
      <alignment horizontal="left" vertical="center" wrapText="1"/>
    </xf>
    <xf numFmtId="0" fontId="49" fillId="3" borderId="3" xfId="13" applyFont="1" applyFill="1" applyBorder="1" applyAlignment="1">
      <alignment horizontal="left" vertical="center" wrapText="1"/>
    </xf>
    <xf numFmtId="0" fontId="49" fillId="7" borderId="1" xfId="13" applyFont="1" applyFill="1" applyBorder="1" applyAlignment="1">
      <alignment horizontal="left" vertical="center" wrapText="1"/>
    </xf>
    <xf numFmtId="0" fontId="49" fillId="7" borderId="3" xfId="13" applyFont="1" applyFill="1" applyBorder="1" applyAlignment="1">
      <alignment horizontal="left" vertical="center" wrapText="1"/>
    </xf>
    <xf numFmtId="0" fontId="51" fillId="6" borderId="4" xfId="13" applyFont="1" applyFill="1" applyBorder="1" applyAlignment="1">
      <alignment horizontal="center" vertical="center" wrapText="1"/>
    </xf>
    <xf numFmtId="0" fontId="49" fillId="3" borderId="1" xfId="13" applyFont="1" applyFill="1" applyBorder="1" applyAlignment="1">
      <alignment horizontal="center" vertical="center"/>
    </xf>
    <xf numFmtId="0" fontId="49" fillId="3" borderId="3" xfId="13" applyFont="1" applyFill="1" applyBorder="1" applyAlignment="1">
      <alignment horizontal="center" vertical="center"/>
    </xf>
    <xf numFmtId="0" fontId="48" fillId="5" borderId="4" xfId="13" applyFont="1" applyFill="1" applyBorder="1" applyAlignment="1">
      <alignment horizontal="center" vertical="center"/>
    </xf>
    <xf numFmtId="0" fontId="49" fillId="3" borderId="5" xfId="13" applyFont="1" applyFill="1" applyBorder="1" applyAlignment="1">
      <alignment horizontal="center" vertical="center"/>
    </xf>
    <xf numFmtId="0" fontId="49" fillId="3" borderId="7" xfId="13" applyFont="1" applyFill="1" applyBorder="1" applyAlignment="1">
      <alignment horizontal="center" vertical="center"/>
    </xf>
    <xf numFmtId="0" fontId="50" fillId="3" borderId="10" xfId="13" applyFont="1" applyFill="1" applyBorder="1" applyAlignment="1">
      <alignment horizontal="center" vertical="center"/>
    </xf>
    <xf numFmtId="0" fontId="50" fillId="3" borderId="12" xfId="13" applyFont="1" applyFill="1" applyBorder="1" applyAlignment="1">
      <alignment horizontal="center" vertical="center"/>
    </xf>
    <xf numFmtId="0" fontId="48" fillId="3" borderId="1" xfId="13" applyFont="1" applyFill="1" applyBorder="1" applyAlignment="1">
      <alignment horizontal="center" vertical="center"/>
    </xf>
    <xf numFmtId="0" fontId="48" fillId="3" borderId="3" xfId="13" applyFont="1" applyFill="1" applyBorder="1" applyAlignment="1">
      <alignment horizontal="center" vertical="center"/>
    </xf>
    <xf numFmtId="0" fontId="48" fillId="0" borderId="4" xfId="13" applyFont="1" applyBorder="1" applyAlignment="1">
      <alignment horizontal="center" vertical="center"/>
    </xf>
    <xf numFmtId="0" fontId="38" fillId="4" borderId="0" xfId="1" applyFont="1" applyFill="1" applyAlignment="1">
      <alignment horizontal="center" vertical="center"/>
    </xf>
    <xf numFmtId="0" fontId="37" fillId="4" borderId="0" xfId="0" applyFont="1" applyFill="1" applyAlignment="1">
      <alignment horizontal="right" vertical="center"/>
    </xf>
    <xf numFmtId="0" fontId="9" fillId="0" borderId="0" xfId="13" applyFont="1" applyAlignment="1">
      <alignment horizontal="left" vertical="center" wrapText="1"/>
    </xf>
    <xf numFmtId="0" fontId="9" fillId="0" borderId="0" xfId="13" applyFont="1" applyAlignment="1">
      <alignment horizontal="left" vertical="center"/>
    </xf>
    <xf numFmtId="0" fontId="9" fillId="5" borderId="0" xfId="13" applyFont="1" applyFill="1" applyAlignment="1">
      <alignment horizontal="center" vertical="center"/>
    </xf>
    <xf numFmtId="0" fontId="9" fillId="5" borderId="0" xfId="13" applyFont="1" applyFill="1" applyAlignment="1">
      <alignment horizontal="left" vertical="top" wrapText="1"/>
    </xf>
    <xf numFmtId="0" fontId="64" fillId="0" borderId="13" xfId="14" applyFont="1" applyBorder="1" applyAlignment="1">
      <alignment horizontal="center" vertical="center"/>
    </xf>
    <xf numFmtId="0" fontId="64" fillId="0" borderId="19" xfId="14" applyFont="1" applyBorder="1" applyAlignment="1">
      <alignment horizontal="center" vertical="center"/>
    </xf>
    <xf numFmtId="0" fontId="64" fillId="5" borderId="13" xfId="14" applyFont="1" applyFill="1" applyBorder="1" applyAlignment="1">
      <alignment horizontal="center" vertical="center"/>
    </xf>
    <xf numFmtId="0" fontId="64" fillId="5" borderId="14" xfId="14" applyFont="1" applyFill="1" applyBorder="1" applyAlignment="1">
      <alignment horizontal="center" vertical="center"/>
    </xf>
    <xf numFmtId="0" fontId="64" fillId="5" borderId="19" xfId="14" applyFont="1" applyFill="1" applyBorder="1" applyAlignment="1">
      <alignment horizontal="center" vertical="center"/>
    </xf>
    <xf numFmtId="38" fontId="64" fillId="5" borderId="13" xfId="15" applyFont="1" applyFill="1" applyBorder="1" applyAlignment="1">
      <alignment vertical="center" wrapText="1"/>
    </xf>
    <xf numFmtId="38" fontId="64" fillId="5" borderId="14" xfId="15" applyFont="1" applyFill="1" applyBorder="1" applyAlignment="1">
      <alignment vertical="center" wrapText="1"/>
    </xf>
    <xf numFmtId="38" fontId="64" fillId="5" borderId="19" xfId="15" applyFont="1" applyFill="1" applyBorder="1" applyAlignment="1">
      <alignment vertical="center" wrapText="1"/>
    </xf>
    <xf numFmtId="0" fontId="64" fillId="5" borderId="13" xfId="14" applyFont="1" applyFill="1" applyBorder="1">
      <alignment vertical="center"/>
    </xf>
    <xf numFmtId="0" fontId="64" fillId="5" borderId="14" xfId="14" applyFont="1" applyFill="1" applyBorder="1">
      <alignment vertical="center"/>
    </xf>
    <xf numFmtId="0" fontId="64" fillId="5" borderId="19" xfId="14" applyFont="1" applyFill="1" applyBorder="1">
      <alignment vertical="center"/>
    </xf>
    <xf numFmtId="0" fontId="64" fillId="5" borderId="13" xfId="14" applyFont="1" applyFill="1" applyBorder="1" applyAlignment="1">
      <alignment horizontal="left" vertical="top" wrapText="1"/>
    </xf>
    <xf numFmtId="0" fontId="64" fillId="5" borderId="14" xfId="14" applyFont="1" applyFill="1" applyBorder="1" applyAlignment="1">
      <alignment horizontal="left" vertical="top" wrapText="1"/>
    </xf>
    <xf numFmtId="38" fontId="17" fillId="0" borderId="49" xfId="11" applyFont="1" applyFill="1" applyBorder="1">
      <alignment vertical="center"/>
    </xf>
    <xf numFmtId="176" fontId="17" fillId="0" borderId="34" xfId="5" applyNumberFormat="1" applyFont="1" applyBorder="1" applyAlignment="1">
      <alignment horizontal="center" vertical="center" wrapText="1"/>
    </xf>
    <xf numFmtId="176" fontId="17" fillId="5" borderId="6" xfId="5" applyNumberFormat="1" applyFont="1" applyFill="1" applyBorder="1" applyAlignment="1">
      <alignment horizontal="center" vertical="center" wrapText="1"/>
    </xf>
    <xf numFmtId="176" fontId="17" fillId="5" borderId="5" xfId="5" applyNumberFormat="1" applyFont="1" applyFill="1" applyBorder="1" applyAlignment="1">
      <alignment horizontal="center" vertical="center" wrapText="1"/>
    </xf>
    <xf numFmtId="176" fontId="17" fillId="5" borderId="1" xfId="0" applyNumberFormat="1" applyFont="1" applyFill="1" applyBorder="1" applyAlignment="1">
      <alignment horizontal="center" vertical="center"/>
    </xf>
    <xf numFmtId="183" fontId="17" fillId="5" borderId="5" xfId="5" applyNumberFormat="1" applyFont="1" applyFill="1" applyBorder="1" applyAlignment="1">
      <alignment horizontal="center" vertical="center" wrapText="1"/>
    </xf>
    <xf numFmtId="183" fontId="17" fillId="5" borderId="7" xfId="5" applyNumberFormat="1" applyFont="1" applyFill="1" applyBorder="1" applyAlignment="1">
      <alignment horizontal="center" vertical="center" wrapText="1"/>
    </xf>
    <xf numFmtId="0" fontId="17" fillId="0" borderId="1" xfId="5" applyNumberFormat="1" applyFont="1" applyFill="1" applyBorder="1" applyAlignment="1">
      <alignment horizontal="center" vertical="center" wrapText="1"/>
    </xf>
    <xf numFmtId="0" fontId="17" fillId="0" borderId="3" xfId="5" applyNumberFormat="1" applyFont="1" applyFill="1" applyBorder="1" applyAlignment="1">
      <alignment horizontal="center" vertical="center" wrapText="1"/>
    </xf>
    <xf numFmtId="176" fontId="17" fillId="0" borderId="15" xfId="5" applyNumberFormat="1" applyFont="1" applyBorder="1" applyAlignment="1">
      <alignment horizontal="center" vertical="center"/>
    </xf>
    <xf numFmtId="0" fontId="9" fillId="2" borderId="0" xfId="0" applyFont="1" applyFill="1"/>
    <xf numFmtId="0" fontId="9" fillId="2" borderId="0" xfId="0" applyFont="1" applyFill="1" applyAlignment="1">
      <alignment horizontal="center"/>
    </xf>
    <xf numFmtId="0" fontId="9" fillId="2" borderId="0" xfId="0" applyFont="1" applyFill="1" applyAlignment="1">
      <alignment horizontal="right"/>
    </xf>
    <xf numFmtId="0" fontId="7" fillId="2" borderId="0" xfId="0" applyFont="1" applyFill="1" applyAlignment="1">
      <alignment horizontal="left" vertical="center"/>
    </xf>
    <xf numFmtId="0" fontId="0" fillId="2" borderId="0" xfId="0" applyFill="1"/>
    <xf numFmtId="0" fontId="46" fillId="2" borderId="0" xfId="13" applyFont="1" applyFill="1" applyAlignment="1">
      <alignment horizontal="center" vertical="center"/>
    </xf>
    <xf numFmtId="0" fontId="47" fillId="2" borderId="0" xfId="13" applyFont="1" applyFill="1" applyAlignment="1">
      <alignment horizontal="center" vertical="center"/>
    </xf>
    <xf numFmtId="0" fontId="46" fillId="2" borderId="0" xfId="13" applyFont="1" applyFill="1" applyAlignment="1">
      <alignment horizontal="center" vertical="center"/>
    </xf>
    <xf numFmtId="0" fontId="47" fillId="2" borderId="0" xfId="13" applyFont="1" applyFill="1">
      <alignment vertical="center"/>
    </xf>
    <xf numFmtId="49" fontId="46" fillId="2" borderId="0" xfId="13" applyNumberFormat="1" applyFont="1" applyFill="1" applyAlignment="1">
      <alignment horizontal="right" vertical="center"/>
    </xf>
    <xf numFmtId="0" fontId="46" fillId="2" borderId="0" xfId="13" applyFont="1" applyFill="1" applyAlignment="1">
      <alignment horizontal="right" vertical="center"/>
    </xf>
    <xf numFmtId="0" fontId="49" fillId="2" borderId="0" xfId="13" applyFont="1" applyFill="1" applyAlignment="1">
      <alignment horizontal="center" vertical="center"/>
    </xf>
    <xf numFmtId="0" fontId="42" fillId="2" borderId="0" xfId="13" applyFont="1" applyFill="1" applyAlignment="1">
      <alignment horizontal="center" vertical="center"/>
    </xf>
    <xf numFmtId="0" fontId="48" fillId="2" borderId="0" xfId="13" applyFont="1" applyFill="1" applyAlignment="1">
      <alignment horizontal="left" vertical="center"/>
    </xf>
    <xf numFmtId="0" fontId="42" fillId="2" borderId="0" xfId="13" applyFont="1" applyFill="1">
      <alignment vertical="center"/>
    </xf>
    <xf numFmtId="49" fontId="14" fillId="2" borderId="0" xfId="8" applyNumberFormat="1" applyFont="1" applyFill="1">
      <alignment vertical="center"/>
    </xf>
    <xf numFmtId="0" fontId="14" fillId="2" borderId="0" xfId="8" applyFont="1" applyFill="1">
      <alignment vertical="center"/>
    </xf>
    <xf numFmtId="0" fontId="23" fillId="2" borderId="0" xfId="8" applyFont="1" applyFill="1" applyAlignment="1">
      <alignment horizontal="center" vertical="center"/>
    </xf>
    <xf numFmtId="49" fontId="14" fillId="2" borderId="0" xfId="8" applyNumberFormat="1" applyFont="1" applyFill="1" applyAlignment="1">
      <alignment horizontal="left" vertical="center"/>
    </xf>
    <xf numFmtId="0" fontId="14" fillId="2" borderId="0" xfId="8" applyFont="1" applyFill="1" applyAlignment="1">
      <alignment horizontal="center" vertical="center"/>
    </xf>
    <xf numFmtId="0" fontId="28" fillId="2" borderId="0" xfId="8" applyFill="1">
      <alignment vertical="center"/>
    </xf>
    <xf numFmtId="0" fontId="14" fillId="2" borderId="0" xfId="8" applyFont="1" applyFill="1" applyAlignment="1">
      <alignment horizontal="distributed" vertical="center"/>
    </xf>
    <xf numFmtId="0" fontId="14" fillId="2" borderId="0" xfId="8" applyFont="1" applyFill="1" applyAlignment="1">
      <alignment vertical="center" shrinkToFit="1"/>
    </xf>
    <xf numFmtId="0" fontId="14" fillId="2" borderId="0" xfId="8" applyFont="1" applyFill="1" applyAlignment="1">
      <alignment horizontal="left" vertical="center" shrinkToFit="1"/>
    </xf>
    <xf numFmtId="0" fontId="14" fillId="2" borderId="0" xfId="8" applyFont="1" applyFill="1" applyAlignment="1">
      <alignment horizontal="left" vertical="center"/>
    </xf>
    <xf numFmtId="0" fontId="37" fillId="4" borderId="0" xfId="0" applyFont="1" applyFill="1" applyAlignment="1">
      <alignment vertical="center" shrinkToFit="1"/>
    </xf>
    <xf numFmtId="0" fontId="9" fillId="2" borderId="0" xfId="13" applyFont="1" applyFill="1" applyAlignment="1">
      <alignment horizontal="left" vertical="center"/>
    </xf>
    <xf numFmtId="0" fontId="9" fillId="2" borderId="0" xfId="13" applyFont="1" applyFill="1">
      <alignment vertical="center"/>
    </xf>
    <xf numFmtId="0" fontId="9" fillId="2" borderId="0" xfId="13" applyFont="1" applyFill="1" applyAlignment="1">
      <alignment horizontal="center" vertical="center"/>
    </xf>
    <xf numFmtId="0" fontId="9" fillId="2" borderId="0" xfId="13" applyFont="1" applyFill="1">
      <alignment vertical="center"/>
    </xf>
    <xf numFmtId="0" fontId="9" fillId="2" borderId="0" xfId="13" applyFont="1" applyFill="1" applyAlignment="1">
      <alignment vertical="center" shrinkToFit="1"/>
    </xf>
    <xf numFmtId="0" fontId="9" fillId="2" borderId="0" xfId="13" applyFont="1" applyFill="1" applyAlignment="1">
      <alignment horizontal="left" vertical="center" shrinkToFit="1"/>
    </xf>
    <xf numFmtId="0" fontId="9" fillId="2" borderId="0" xfId="13" applyFont="1" applyFill="1" applyAlignment="1">
      <alignment horizontal="left" vertical="center"/>
    </xf>
    <xf numFmtId="0" fontId="9" fillId="2" borderId="0" xfId="13" applyFont="1" applyFill="1" applyAlignment="1">
      <alignment horizontal="left" vertical="center" wrapText="1"/>
    </xf>
    <xf numFmtId="3" fontId="9" fillId="2" borderId="0" xfId="13" applyNumberFormat="1" applyFont="1" applyFill="1" applyAlignment="1">
      <alignment vertical="center" shrinkToFit="1"/>
    </xf>
    <xf numFmtId="3" fontId="9" fillId="2" borderId="0" xfId="13" applyNumberFormat="1" applyFont="1" applyFill="1">
      <alignment vertical="center"/>
    </xf>
    <xf numFmtId="0" fontId="9" fillId="2" borderId="0" xfId="13" applyFont="1" applyFill="1" applyAlignment="1">
      <alignment horizontal="left" vertical="top" wrapText="1"/>
    </xf>
    <xf numFmtId="0" fontId="9" fillId="2" borderId="0" xfId="13" applyFont="1" applyFill="1" applyAlignment="1">
      <alignment horizontal="left" vertical="top"/>
    </xf>
    <xf numFmtId="0" fontId="9" fillId="2" borderId="0" xfId="13" applyFont="1" applyFill="1" applyAlignment="1">
      <alignment horizontal="right" vertical="center"/>
    </xf>
    <xf numFmtId="0" fontId="64" fillId="2" borderId="0" xfId="14" applyFont="1" applyFill="1" applyAlignment="1">
      <alignment horizontal="left" vertical="center"/>
    </xf>
    <xf numFmtId="0" fontId="64" fillId="2" borderId="0" xfId="14" applyFont="1" applyFill="1">
      <alignment vertical="center"/>
    </xf>
    <xf numFmtId="0" fontId="58" fillId="2" borderId="0" xfId="14" applyFont="1" applyFill="1" applyAlignment="1">
      <alignment horizontal="center" vertical="distributed"/>
    </xf>
    <xf numFmtId="0" fontId="55" fillId="2" borderId="0" xfId="14" applyFont="1" applyFill="1">
      <alignment vertical="center"/>
    </xf>
    <xf numFmtId="0" fontId="64" fillId="2" borderId="11" xfId="14" applyFont="1" applyFill="1" applyBorder="1" applyAlignment="1">
      <alignment horizontal="center" vertical="center"/>
    </xf>
    <xf numFmtId="0" fontId="67" fillId="2" borderId="0" xfId="8" applyFont="1" applyFill="1" applyAlignment="1">
      <alignment horizontal="left" vertical="center"/>
    </xf>
    <xf numFmtId="0" fontId="64" fillId="2" borderId="0" xfId="14" applyFont="1" applyFill="1" applyAlignment="1">
      <alignment horizontal="left" vertical="center"/>
    </xf>
    <xf numFmtId="38" fontId="64" fillId="2" borderId="13" xfId="15" applyFont="1" applyFill="1" applyBorder="1" applyAlignment="1">
      <alignment vertical="center" wrapText="1"/>
    </xf>
    <xf numFmtId="38" fontId="64" fillId="2" borderId="14" xfId="15" applyFont="1" applyFill="1" applyBorder="1" applyAlignment="1">
      <alignment vertical="center" wrapText="1"/>
    </xf>
    <xf numFmtId="0" fontId="55" fillId="2" borderId="0" xfId="8" applyFont="1" applyFill="1">
      <alignment vertical="center"/>
    </xf>
    <xf numFmtId="0" fontId="55" fillId="2" borderId="0" xfId="8" applyFont="1" applyFill="1" applyAlignment="1"/>
    <xf numFmtId="0" fontId="55" fillId="2" borderId="39" xfId="8" applyFont="1" applyFill="1" applyBorder="1" applyAlignment="1"/>
    <xf numFmtId="0" fontId="55" fillId="2" borderId="41" xfId="8" applyFont="1" applyFill="1" applyBorder="1" applyAlignment="1">
      <alignment horizontal="center" vertical="center"/>
    </xf>
    <xf numFmtId="0" fontId="55" fillId="2" borderId="42" xfId="8" applyFont="1" applyFill="1" applyBorder="1" applyAlignment="1">
      <alignment horizontal="center" vertical="center"/>
    </xf>
    <xf numFmtId="0" fontId="55" fillId="2" borderId="36" xfId="8" applyFont="1" applyFill="1" applyBorder="1" applyAlignment="1">
      <alignment horizontal="center" vertical="center"/>
    </xf>
    <xf numFmtId="0" fontId="55" fillId="2" borderId="0" xfId="8" applyFont="1" applyFill="1" applyAlignment="1">
      <alignment horizontal="center" vertical="center"/>
    </xf>
    <xf numFmtId="0" fontId="55" fillId="2" borderId="1" xfId="8" applyFont="1" applyFill="1" applyBorder="1" applyAlignment="1">
      <alignment horizontal="left" vertical="center"/>
    </xf>
    <xf numFmtId="0" fontId="55" fillId="2" borderId="2" xfId="8" applyFont="1" applyFill="1" applyBorder="1" applyAlignment="1">
      <alignment horizontal="left" vertical="center"/>
    </xf>
    <xf numFmtId="0" fontId="55" fillId="2" borderId="3" xfId="8" applyFont="1" applyFill="1" applyBorder="1" applyAlignment="1">
      <alignment horizontal="left" vertical="center"/>
    </xf>
    <xf numFmtId="0" fontId="55" fillId="2" borderId="5" xfId="8" applyFont="1" applyFill="1" applyBorder="1" applyAlignment="1">
      <alignment horizontal="left" vertical="top" wrapText="1"/>
    </xf>
    <xf numFmtId="0" fontId="55" fillId="2" borderId="6" xfId="8" applyFont="1" applyFill="1" applyBorder="1" applyAlignment="1">
      <alignment horizontal="left" vertical="top" wrapText="1"/>
    </xf>
    <xf numFmtId="0" fontId="55" fillId="2" borderId="7" xfId="8" applyFont="1" applyFill="1" applyBorder="1" applyAlignment="1">
      <alignment horizontal="left" vertical="top" wrapText="1"/>
    </xf>
    <xf numFmtId="0" fontId="55" fillId="2" borderId="15" xfId="8" applyFont="1" applyFill="1" applyBorder="1" applyAlignment="1">
      <alignment horizontal="left" vertical="top" wrapText="1"/>
    </xf>
    <xf numFmtId="0" fontId="55" fillId="2" borderId="0" xfId="8" applyFont="1" applyFill="1" applyAlignment="1">
      <alignment horizontal="left" vertical="top" wrapText="1"/>
    </xf>
    <xf numFmtId="0" fontId="55" fillId="2" borderId="16" xfId="8" applyFont="1" applyFill="1" applyBorder="1" applyAlignment="1">
      <alignment horizontal="left" vertical="top" wrapText="1"/>
    </xf>
    <xf numFmtId="0" fontId="55" fillId="2" borderId="10" xfId="8" applyFont="1" applyFill="1" applyBorder="1" applyAlignment="1">
      <alignment horizontal="left" vertical="top" wrapText="1"/>
    </xf>
    <xf numFmtId="0" fontId="55" fillId="2" borderId="11" xfId="8" applyFont="1" applyFill="1" applyBorder="1" applyAlignment="1">
      <alignment horizontal="left" vertical="top" wrapText="1"/>
    </xf>
    <xf numFmtId="0" fontId="55" fillId="2" borderId="12" xfId="8" applyFont="1" applyFill="1" applyBorder="1" applyAlignment="1">
      <alignment horizontal="left" vertical="top" wrapText="1"/>
    </xf>
    <xf numFmtId="0" fontId="55" fillId="2" borderId="0" xfId="8" applyFont="1" applyFill="1" applyAlignment="1">
      <alignment vertical="top" wrapText="1"/>
    </xf>
    <xf numFmtId="0" fontId="59" fillId="2" borderId="41" xfId="8" applyFont="1" applyFill="1" applyBorder="1">
      <alignment vertical="center"/>
    </xf>
    <xf numFmtId="0" fontId="55" fillId="2" borderId="42" xfId="8" applyFont="1" applyFill="1" applyBorder="1" applyAlignment="1">
      <alignment vertical="top" wrapText="1"/>
    </xf>
    <xf numFmtId="0" fontId="55" fillId="2" borderId="43" xfId="8" applyFont="1" applyFill="1" applyBorder="1" applyAlignment="1">
      <alignment vertical="top" wrapText="1"/>
    </xf>
    <xf numFmtId="0" fontId="59" fillId="2" borderId="36" xfId="8" applyFont="1" applyFill="1" applyBorder="1" applyAlignment="1">
      <alignment horizontal="left" vertical="center"/>
    </xf>
    <xf numFmtId="0" fontId="59" fillId="2" borderId="0" xfId="8" applyFont="1" applyFill="1" applyAlignment="1">
      <alignment horizontal="left" vertical="center"/>
    </xf>
    <xf numFmtId="0" fontId="55" fillId="2" borderId="0" xfId="8" applyFont="1" applyFill="1" applyAlignment="1">
      <alignment horizontal="center" vertical="top" wrapText="1"/>
    </xf>
    <xf numFmtId="0" fontId="59" fillId="2" borderId="36" xfId="8" applyFont="1" applyFill="1" applyBorder="1" applyAlignment="1">
      <alignment horizontal="left" vertical="top" wrapText="1"/>
    </xf>
    <xf numFmtId="0" fontId="59" fillId="2" borderId="0" xfId="8" applyFont="1" applyFill="1" applyAlignment="1">
      <alignment horizontal="left" vertical="top" wrapText="1"/>
    </xf>
    <xf numFmtId="0" fontId="59" fillId="2" borderId="37" xfId="8" applyFont="1" applyFill="1" applyBorder="1" applyAlignment="1">
      <alignment horizontal="left" vertical="top" wrapText="1"/>
    </xf>
    <xf numFmtId="0" fontId="55" fillId="2" borderId="0" xfId="8" applyFont="1" applyFill="1" applyAlignment="1">
      <alignment vertical="top"/>
    </xf>
    <xf numFmtId="0" fontId="55" fillId="2" borderId="37" xfId="8" applyFont="1" applyFill="1" applyBorder="1" applyAlignment="1">
      <alignment vertical="top" wrapText="1"/>
    </xf>
    <xf numFmtId="0" fontId="59" fillId="2" borderId="37" xfId="8" applyFont="1" applyFill="1" applyBorder="1" applyAlignment="1">
      <alignment vertical="top" wrapText="1"/>
    </xf>
    <xf numFmtId="0" fontId="59" fillId="2" borderId="40" xfId="8" applyFont="1" applyFill="1" applyBorder="1" applyAlignment="1">
      <alignment vertical="top" wrapText="1"/>
    </xf>
    <xf numFmtId="0" fontId="59" fillId="2" borderId="38" xfId="8" applyFont="1" applyFill="1" applyBorder="1" applyAlignment="1">
      <alignment vertical="top"/>
    </xf>
    <xf numFmtId="0" fontId="59" fillId="2" borderId="39" xfId="8" applyFont="1" applyFill="1" applyBorder="1" applyAlignment="1">
      <alignment vertical="top" wrapText="1"/>
    </xf>
    <xf numFmtId="0" fontId="59" fillId="2" borderId="0" xfId="8" applyFont="1" applyFill="1" applyAlignment="1">
      <alignment horizontal="center" vertical="center" wrapText="1"/>
    </xf>
    <xf numFmtId="0" fontId="14" fillId="2" borderId="0" xfId="8" applyFont="1" applyFill="1" applyAlignment="1">
      <alignment horizontal="left" vertical="top"/>
    </xf>
    <xf numFmtId="0" fontId="14" fillId="2" borderId="0" xfId="8" applyFont="1" applyFill="1" applyAlignment="1"/>
    <xf numFmtId="0" fontId="14" fillId="2" borderId="0" xfId="8" applyFont="1" applyFill="1" applyAlignment="1">
      <alignment horizontal="right" vertical="center"/>
    </xf>
    <xf numFmtId="0" fontId="43" fillId="2" borderId="0" xfId="8" applyFont="1" applyFill="1" applyAlignment="1">
      <alignment horizontal="left"/>
    </xf>
    <xf numFmtId="0" fontId="43" fillId="2" borderId="0" xfId="8" applyFont="1" applyFill="1" applyAlignment="1">
      <alignment horizontal="left"/>
    </xf>
    <xf numFmtId="0" fontId="14" fillId="2" borderId="0" xfId="8" applyFont="1" applyFill="1" applyAlignment="1">
      <alignment horizontal="right" vertical="center"/>
    </xf>
    <xf numFmtId="0" fontId="14" fillId="2" borderId="0" xfId="8" applyFont="1" applyFill="1" applyAlignment="1">
      <alignment horizontal="left" vertical="center"/>
    </xf>
    <xf numFmtId="0" fontId="14" fillId="2" borderId="2" xfId="8" applyFont="1" applyFill="1" applyBorder="1" applyAlignment="1">
      <alignment horizontal="center" vertical="center"/>
    </xf>
    <xf numFmtId="0" fontId="17" fillId="2" borderId="0" xfId="5" applyFont="1" applyFill="1" applyAlignment="1">
      <alignment horizontal="left" vertical="center"/>
    </xf>
    <xf numFmtId="0" fontId="3" fillId="2" borderId="0" xfId="5" applyFont="1" applyFill="1">
      <alignment vertical="center"/>
    </xf>
    <xf numFmtId="0" fontId="17" fillId="2" borderId="0" xfId="5" applyFont="1" applyFill="1" applyAlignment="1">
      <alignment horizontal="left" vertical="center" wrapText="1"/>
    </xf>
    <xf numFmtId="0" fontId="3" fillId="2" borderId="0" xfId="5" applyFont="1" applyFill="1">
      <alignment vertical="center"/>
    </xf>
    <xf numFmtId="0" fontId="25" fillId="2" borderId="0" xfId="5" applyFont="1" applyFill="1" applyAlignment="1">
      <alignment horizontal="left" vertical="center"/>
    </xf>
    <xf numFmtId="0" fontId="17" fillId="2" borderId="0" xfId="5" applyFont="1" applyFill="1" applyAlignment="1">
      <alignment horizontal="left" vertical="center" wrapText="1"/>
    </xf>
    <xf numFmtId="0" fontId="33" fillId="2" borderId="0" xfId="5" applyFont="1" applyFill="1" applyAlignment="1">
      <alignment horizontal="justify" vertical="center" wrapText="1"/>
    </xf>
    <xf numFmtId="0" fontId="34" fillId="2" borderId="0" xfId="5" applyFont="1" applyFill="1">
      <alignment vertical="center"/>
    </xf>
    <xf numFmtId="0" fontId="17" fillId="2" borderId="0" xfId="5" applyFont="1" applyFill="1" applyAlignment="1">
      <alignment horizontal="justify" vertical="center" wrapText="1"/>
    </xf>
    <xf numFmtId="0" fontId="17" fillId="2" borderId="0" xfId="5" applyFont="1" applyFill="1" applyAlignment="1">
      <alignment horizontal="left" vertical="top" wrapText="1"/>
    </xf>
    <xf numFmtId="0" fontId="3" fillId="2" borderId="0" xfId="5" applyFont="1" applyFill="1" applyAlignment="1">
      <alignment vertical="top"/>
    </xf>
    <xf numFmtId="0" fontId="25" fillId="2" borderId="0" xfId="5" applyFont="1" applyFill="1" applyAlignment="1">
      <alignment horizontal="left" vertical="center" wrapText="1"/>
    </xf>
    <xf numFmtId="0" fontId="25" fillId="2" borderId="0" xfId="5" applyFont="1" applyFill="1" applyAlignment="1">
      <alignment horizontal="left" vertical="center" wrapText="1"/>
    </xf>
    <xf numFmtId="0" fontId="17" fillId="2" borderId="0" xfId="5" applyFont="1" applyFill="1" applyAlignment="1">
      <alignment horizontal="left" vertical="center" indent="1"/>
    </xf>
    <xf numFmtId="0" fontId="17" fillId="2" borderId="0" xfId="5" applyFont="1" applyFill="1" applyAlignment="1">
      <alignment horizontal="left" vertical="center" indent="3"/>
    </xf>
    <xf numFmtId="0" fontId="17" fillId="2" borderId="1" xfId="5" applyFont="1" applyFill="1" applyBorder="1" applyAlignment="1">
      <alignment horizontal="left" vertical="center" wrapText="1"/>
    </xf>
    <xf numFmtId="0" fontId="17" fillId="2" borderId="2" xfId="5" applyFont="1" applyFill="1" applyBorder="1" applyAlignment="1">
      <alignment horizontal="left" vertical="center" wrapText="1"/>
    </xf>
    <xf numFmtId="0" fontId="17" fillId="2" borderId="3" xfId="5" applyFont="1" applyFill="1" applyBorder="1" applyAlignment="1">
      <alignment horizontal="left" vertical="center" wrapText="1"/>
    </xf>
    <xf numFmtId="0" fontId="17" fillId="2" borderId="5" xfId="5" applyFont="1" applyFill="1" applyBorder="1" applyAlignment="1">
      <alignment vertical="center" wrapText="1"/>
    </xf>
    <xf numFmtId="0" fontId="17" fillId="2" borderId="6" xfId="5" applyFont="1" applyFill="1" applyBorder="1" applyAlignment="1">
      <alignment vertical="center" wrapText="1"/>
    </xf>
    <xf numFmtId="0" fontId="17" fillId="2" borderId="15" xfId="5" applyFont="1" applyFill="1" applyBorder="1" applyAlignment="1">
      <alignment vertical="center" wrapText="1"/>
    </xf>
    <xf numFmtId="0" fontId="17" fillId="2" borderId="0" xfId="5" applyFont="1" applyFill="1" applyAlignment="1">
      <alignment vertical="center" wrapText="1"/>
    </xf>
    <xf numFmtId="0" fontId="17" fillId="2" borderId="10" xfId="5" applyFont="1" applyFill="1" applyBorder="1" applyAlignment="1">
      <alignment vertical="center" wrapText="1"/>
    </xf>
    <xf numFmtId="0" fontId="17" fillId="2" borderId="11" xfId="5" applyFont="1" applyFill="1" applyBorder="1" applyAlignment="1">
      <alignment vertical="center" wrapText="1"/>
    </xf>
    <xf numFmtId="0" fontId="11" fillId="2" borderId="0" xfId="5" applyFont="1" applyFill="1" applyAlignment="1">
      <alignment horizontal="justify" vertical="center"/>
    </xf>
    <xf numFmtId="0" fontId="17" fillId="2" borderId="0" xfId="5" applyFont="1" applyFill="1">
      <alignment vertical="center"/>
    </xf>
    <xf numFmtId="0" fontId="25" fillId="2" borderId="0" xfId="5" applyFont="1" applyFill="1" applyAlignment="1">
      <alignment horizontal="left" vertical="top" wrapText="1"/>
    </xf>
    <xf numFmtId="0" fontId="25" fillId="2" borderId="0" xfId="5" applyFont="1" applyFill="1" applyAlignment="1">
      <alignment horizontal="center" vertical="top" wrapText="1"/>
    </xf>
    <xf numFmtId="0" fontId="25" fillId="2" borderId="6" xfId="5" applyFont="1" applyFill="1" applyBorder="1" applyAlignment="1">
      <alignment horizontal="left" vertical="top" wrapText="1"/>
    </xf>
    <xf numFmtId="0" fontId="17" fillId="2" borderId="11" xfId="5" applyFont="1" applyFill="1" applyBorder="1" applyAlignment="1">
      <alignment horizontal="left" vertical="center" wrapText="1"/>
    </xf>
    <xf numFmtId="0" fontId="3" fillId="2" borderId="11" xfId="5" applyFont="1" applyFill="1" applyBorder="1">
      <alignment vertical="center"/>
    </xf>
    <xf numFmtId="0" fontId="17" fillId="2" borderId="11" xfId="5" applyFont="1" applyFill="1" applyBorder="1" applyAlignment="1">
      <alignment horizontal="left" vertical="center"/>
    </xf>
    <xf numFmtId="0" fontId="25" fillId="2" borderId="6" xfId="5" applyFont="1" applyFill="1" applyBorder="1" applyAlignment="1">
      <alignment horizontal="left" vertical="top" wrapText="1"/>
    </xf>
    <xf numFmtId="0" fontId="21" fillId="2" borderId="0" xfId="5" applyFont="1" applyFill="1" applyAlignment="1">
      <alignment horizontal="left" vertical="center"/>
    </xf>
    <xf numFmtId="0" fontId="9" fillId="2" borderId="0" xfId="5" applyFont="1" applyFill="1" applyAlignment="1">
      <alignment horizontal="center" vertical="center" wrapText="1"/>
    </xf>
    <xf numFmtId="0" fontId="12" fillId="2" borderId="0" xfId="5" applyFont="1" applyFill="1">
      <alignment vertical="center"/>
    </xf>
    <xf numFmtId="0" fontId="25" fillId="2" borderId="0" xfId="5" applyFont="1" applyFill="1" applyAlignment="1">
      <alignment horizontal="center" vertical="center"/>
    </xf>
    <xf numFmtId="0" fontId="24" fillId="2" borderId="0" xfId="5" applyFont="1" applyFill="1" applyAlignment="1">
      <alignment horizontal="center" vertical="center"/>
    </xf>
    <xf numFmtId="0" fontId="23" fillId="2" borderId="0" xfId="5" applyFont="1" applyFill="1" applyAlignment="1">
      <alignment horizontal="center" vertical="center" wrapText="1"/>
    </xf>
    <xf numFmtId="0" fontId="9" fillId="2" borderId="0" xfId="5" applyFont="1" applyFill="1" applyAlignment="1">
      <alignment horizontal="left" vertical="center"/>
    </xf>
    <xf numFmtId="0" fontId="21" fillId="2" borderId="0" xfId="5" applyFont="1" applyFill="1" applyAlignment="1">
      <alignment horizontal="justify" vertical="center"/>
    </xf>
    <xf numFmtId="0" fontId="22" fillId="2" borderId="0" xfId="5" applyFont="1" applyFill="1" applyAlignment="1">
      <alignment horizontal="center" vertical="center" wrapText="1"/>
    </xf>
  </cellXfs>
  <cellStyles count="17">
    <cellStyle name="桁区切り" xfId="11" builtinId="6"/>
    <cellStyle name="桁区切り 2" xfId="4" xr:uid="{2AE01949-58ED-4A41-BC19-7B6445CDCF8D}"/>
    <cellStyle name="桁区切り 2 2" xfId="10" xr:uid="{0E7B94AF-0ED3-479D-B80B-9442E1EB32BB}"/>
    <cellStyle name="桁区切り 3" xfId="15" xr:uid="{A849FE1B-79F0-424F-AB1D-3706B852EEC0}"/>
    <cellStyle name="標準" xfId="0" builtinId="0"/>
    <cellStyle name="標準 2" xfId="1" xr:uid="{C3B7AAAD-F4BB-437F-B376-9DD8433B0773}"/>
    <cellStyle name="標準 2 2" xfId="7" xr:uid="{DB24F079-C575-442D-A49D-DA6C11435C40}"/>
    <cellStyle name="標準 2 3" xfId="16" xr:uid="{D41F8AE0-27E7-4B64-9CB1-483D40D02EC4}"/>
    <cellStyle name="標準 3" xfId="2" xr:uid="{15B45E6B-9008-406B-A063-D4586E0E295B}"/>
    <cellStyle name="標準 3 2" xfId="6" xr:uid="{DC5FCB67-8E82-470B-BCFE-56E6AD250CC9}"/>
    <cellStyle name="標準 3 3" xfId="13" xr:uid="{1CC079F3-91FE-42C8-A459-5D190F066F4B}"/>
    <cellStyle name="標準 4" xfId="3" xr:uid="{F6EB44B0-6BDE-4297-B7DC-6AB7C6AD9696}"/>
    <cellStyle name="標準 4 2" xfId="9" xr:uid="{75A90E5A-5E78-4118-BD73-A7B4CD122D91}"/>
    <cellStyle name="標準 4 3" xfId="14" xr:uid="{AB79D0B9-C130-4198-9B2F-CC81693F7F4C}"/>
    <cellStyle name="標準 5" xfId="5" xr:uid="{494DE87A-A943-4992-9FA8-D64531A13CD3}"/>
    <cellStyle name="標準 5 2" xfId="12" xr:uid="{7AAE83E0-B1CA-4134-9254-669976AC21E6}"/>
    <cellStyle name="標準 6" xfId="8" xr:uid="{88653E04-A4CF-4C5E-9269-0D55F80A8123}"/>
  </cellStyles>
  <dxfs count="0"/>
  <tableStyles count="0" defaultTableStyle="TableStyleMedium2" defaultPivotStyle="PivotStyleLight16"/>
  <colors>
    <mruColors>
      <color rgb="FFFFFFCC"/>
      <color rgb="FFFD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6</xdr:row>
          <xdr:rowOff>114300</xdr:rowOff>
        </xdr:from>
        <xdr:to>
          <xdr:col>4</xdr:col>
          <xdr:colOff>476250</xdr:colOff>
          <xdr:row>6</xdr:row>
          <xdr:rowOff>371475</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0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18</xdr:row>
          <xdr:rowOff>114300</xdr:rowOff>
        </xdr:from>
        <xdr:to>
          <xdr:col>4</xdr:col>
          <xdr:colOff>476250</xdr:colOff>
          <xdr:row>18</xdr:row>
          <xdr:rowOff>371475</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0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20</xdr:row>
          <xdr:rowOff>114300</xdr:rowOff>
        </xdr:from>
        <xdr:to>
          <xdr:col>4</xdr:col>
          <xdr:colOff>476250</xdr:colOff>
          <xdr:row>20</xdr:row>
          <xdr:rowOff>371475</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0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21</xdr:row>
          <xdr:rowOff>114300</xdr:rowOff>
        </xdr:from>
        <xdr:to>
          <xdr:col>4</xdr:col>
          <xdr:colOff>476250</xdr:colOff>
          <xdr:row>21</xdr:row>
          <xdr:rowOff>371475</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0000-00000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xdr:row>
          <xdr:rowOff>114300</xdr:rowOff>
        </xdr:from>
        <xdr:to>
          <xdr:col>4</xdr:col>
          <xdr:colOff>476250</xdr:colOff>
          <xdr:row>7</xdr:row>
          <xdr:rowOff>371475</xdr:rowOff>
        </xdr:to>
        <xdr:sp macro="" textlink="">
          <xdr:nvSpPr>
            <xdr:cNvPr id="60421" name="Check Box 5" hidden="1">
              <a:extLst>
                <a:ext uri="{63B3BB69-23CF-44E3-9099-C40C66FF867C}">
                  <a14:compatExt spid="_x0000_s60421"/>
                </a:ext>
                <a:ext uri="{FF2B5EF4-FFF2-40B4-BE49-F238E27FC236}">
                  <a16:creationId xmlns:a16="http://schemas.microsoft.com/office/drawing/2014/main" id="{00000000-0008-0000-0000-00000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8</xdr:row>
          <xdr:rowOff>114300</xdr:rowOff>
        </xdr:from>
        <xdr:to>
          <xdr:col>4</xdr:col>
          <xdr:colOff>476250</xdr:colOff>
          <xdr:row>8</xdr:row>
          <xdr:rowOff>371475</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0000-00000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9</xdr:row>
          <xdr:rowOff>114300</xdr:rowOff>
        </xdr:from>
        <xdr:to>
          <xdr:col>4</xdr:col>
          <xdr:colOff>476250</xdr:colOff>
          <xdr:row>9</xdr:row>
          <xdr:rowOff>371475</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00000000-0008-0000-0000-00000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10</xdr:row>
          <xdr:rowOff>114300</xdr:rowOff>
        </xdr:from>
        <xdr:to>
          <xdr:col>4</xdr:col>
          <xdr:colOff>476250</xdr:colOff>
          <xdr:row>10</xdr:row>
          <xdr:rowOff>371475</xdr:rowOff>
        </xdr:to>
        <xdr:sp macro="" textlink="">
          <xdr:nvSpPr>
            <xdr:cNvPr id="60425" name="Check Box 9" hidden="1">
              <a:extLst>
                <a:ext uri="{63B3BB69-23CF-44E3-9099-C40C66FF867C}">
                  <a14:compatExt spid="_x0000_s60425"/>
                </a:ext>
                <a:ext uri="{FF2B5EF4-FFF2-40B4-BE49-F238E27FC236}">
                  <a16:creationId xmlns:a16="http://schemas.microsoft.com/office/drawing/2014/main" id="{00000000-0008-0000-0000-00000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142875</xdr:rowOff>
        </xdr:from>
        <xdr:to>
          <xdr:col>4</xdr:col>
          <xdr:colOff>561975</xdr:colOff>
          <xdr:row>11</xdr:row>
          <xdr:rowOff>390525</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000-00000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12</xdr:row>
          <xdr:rowOff>114300</xdr:rowOff>
        </xdr:from>
        <xdr:to>
          <xdr:col>4</xdr:col>
          <xdr:colOff>476250</xdr:colOff>
          <xdr:row>12</xdr:row>
          <xdr:rowOff>371475</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000-00000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19</xdr:row>
          <xdr:rowOff>114300</xdr:rowOff>
        </xdr:from>
        <xdr:to>
          <xdr:col>4</xdr:col>
          <xdr:colOff>476250</xdr:colOff>
          <xdr:row>19</xdr:row>
          <xdr:rowOff>371475</xdr:rowOff>
        </xdr:to>
        <xdr:sp macro="" textlink="">
          <xdr:nvSpPr>
            <xdr:cNvPr id="60428" name="Check Box 12" hidden="1">
              <a:extLst>
                <a:ext uri="{63B3BB69-23CF-44E3-9099-C40C66FF867C}">
                  <a14:compatExt spid="_x0000_s60428"/>
                </a:ext>
                <a:ext uri="{FF2B5EF4-FFF2-40B4-BE49-F238E27FC236}">
                  <a16:creationId xmlns:a16="http://schemas.microsoft.com/office/drawing/2014/main" id="{00000000-0008-0000-0000-00000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13</xdr:row>
          <xdr:rowOff>114300</xdr:rowOff>
        </xdr:from>
        <xdr:to>
          <xdr:col>4</xdr:col>
          <xdr:colOff>476250</xdr:colOff>
          <xdr:row>13</xdr:row>
          <xdr:rowOff>371475</xdr:rowOff>
        </xdr:to>
        <xdr:sp macro="" textlink="">
          <xdr:nvSpPr>
            <xdr:cNvPr id="60429" name="Check Box 13" hidden="1">
              <a:extLst>
                <a:ext uri="{63B3BB69-23CF-44E3-9099-C40C66FF867C}">
                  <a14:compatExt spid="_x0000_s60429"/>
                </a:ext>
                <a:ext uri="{FF2B5EF4-FFF2-40B4-BE49-F238E27FC236}">
                  <a16:creationId xmlns:a16="http://schemas.microsoft.com/office/drawing/2014/main" id="{00000000-0008-0000-0000-00000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17</xdr:row>
          <xdr:rowOff>114300</xdr:rowOff>
        </xdr:from>
        <xdr:to>
          <xdr:col>4</xdr:col>
          <xdr:colOff>476250</xdr:colOff>
          <xdr:row>17</xdr:row>
          <xdr:rowOff>371475</xdr:rowOff>
        </xdr:to>
        <xdr:sp macro="" textlink="">
          <xdr:nvSpPr>
            <xdr:cNvPr id="60430" name="Check Box 14" hidden="1">
              <a:extLst>
                <a:ext uri="{63B3BB69-23CF-44E3-9099-C40C66FF867C}">
                  <a14:compatExt spid="_x0000_s60430"/>
                </a:ext>
                <a:ext uri="{FF2B5EF4-FFF2-40B4-BE49-F238E27FC236}">
                  <a16:creationId xmlns:a16="http://schemas.microsoft.com/office/drawing/2014/main" id="{00000000-0008-0000-0000-00000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xdr:row>
          <xdr:rowOff>114300</xdr:rowOff>
        </xdr:from>
        <xdr:to>
          <xdr:col>4</xdr:col>
          <xdr:colOff>476250</xdr:colOff>
          <xdr:row>5</xdr:row>
          <xdr:rowOff>371475</xdr:rowOff>
        </xdr:to>
        <xdr:sp macro="" textlink="">
          <xdr:nvSpPr>
            <xdr:cNvPr id="60431" name="Check Box 15" hidden="1">
              <a:extLst>
                <a:ext uri="{63B3BB69-23CF-44E3-9099-C40C66FF867C}">
                  <a14:compatExt spid="_x0000_s60431"/>
                </a:ext>
                <a:ext uri="{FF2B5EF4-FFF2-40B4-BE49-F238E27FC236}">
                  <a16:creationId xmlns:a16="http://schemas.microsoft.com/office/drawing/2014/main" id="{00000000-0008-0000-0000-00000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15</xdr:row>
          <xdr:rowOff>114300</xdr:rowOff>
        </xdr:from>
        <xdr:to>
          <xdr:col>4</xdr:col>
          <xdr:colOff>476250</xdr:colOff>
          <xdr:row>15</xdr:row>
          <xdr:rowOff>371475</xdr:rowOff>
        </xdr:to>
        <xdr:sp macro="" textlink="">
          <xdr:nvSpPr>
            <xdr:cNvPr id="60432" name="Check Box 16" hidden="1">
              <a:extLst>
                <a:ext uri="{63B3BB69-23CF-44E3-9099-C40C66FF867C}">
                  <a14:compatExt spid="_x0000_s60432"/>
                </a:ext>
                <a:ext uri="{FF2B5EF4-FFF2-40B4-BE49-F238E27FC236}">
                  <a16:creationId xmlns:a16="http://schemas.microsoft.com/office/drawing/2014/main" id="{00000000-0008-0000-0000-00001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16</xdr:row>
          <xdr:rowOff>114300</xdr:rowOff>
        </xdr:from>
        <xdr:to>
          <xdr:col>4</xdr:col>
          <xdr:colOff>476250</xdr:colOff>
          <xdr:row>16</xdr:row>
          <xdr:rowOff>371475</xdr:rowOff>
        </xdr:to>
        <xdr:sp macro="" textlink="">
          <xdr:nvSpPr>
            <xdr:cNvPr id="60433" name="Check Box 17" hidden="1">
              <a:extLst>
                <a:ext uri="{63B3BB69-23CF-44E3-9099-C40C66FF867C}">
                  <a14:compatExt spid="_x0000_s60433"/>
                </a:ext>
                <a:ext uri="{FF2B5EF4-FFF2-40B4-BE49-F238E27FC236}">
                  <a16:creationId xmlns:a16="http://schemas.microsoft.com/office/drawing/2014/main" id="{00000000-0008-0000-0000-00001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14</xdr:row>
          <xdr:rowOff>114300</xdr:rowOff>
        </xdr:from>
        <xdr:to>
          <xdr:col>4</xdr:col>
          <xdr:colOff>476250</xdr:colOff>
          <xdr:row>14</xdr:row>
          <xdr:rowOff>371475</xdr:rowOff>
        </xdr:to>
        <xdr:sp macro="" textlink="">
          <xdr:nvSpPr>
            <xdr:cNvPr id="60434" name="Check Box 18" hidden="1">
              <a:extLst>
                <a:ext uri="{63B3BB69-23CF-44E3-9099-C40C66FF867C}">
                  <a14:compatExt spid="_x0000_s60434"/>
                </a:ext>
                <a:ext uri="{FF2B5EF4-FFF2-40B4-BE49-F238E27FC236}">
                  <a16:creationId xmlns:a16="http://schemas.microsoft.com/office/drawing/2014/main" id="{00000000-0008-0000-0000-00001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265340</xdr:colOff>
      <xdr:row>17</xdr:row>
      <xdr:rowOff>228600</xdr:rowOff>
    </xdr:from>
    <xdr:to>
      <xdr:col>17</xdr:col>
      <xdr:colOff>653143</xdr:colOff>
      <xdr:row>23</xdr:row>
      <xdr:rowOff>95250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259411" y="4392386"/>
          <a:ext cx="2428875" cy="1336221"/>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BIZ UDゴシック" panose="020B0400000000000000" pitchFamily="49" charset="-128"/>
              <a:ea typeface="BIZ UDゴシック" panose="020B0400000000000000" pitchFamily="49" charset="-128"/>
            </a:rPr>
            <a:t>交付決定前、作業完了後の資機材の購入は「交付金対象外」です。</a:t>
          </a:r>
        </a:p>
      </xdr:txBody>
    </xdr:sp>
    <xdr:clientData/>
  </xdr:twoCellAnchor>
  <xdr:twoCellAnchor>
    <xdr:from>
      <xdr:col>14</xdr:col>
      <xdr:colOff>258536</xdr:colOff>
      <xdr:row>24</xdr:row>
      <xdr:rowOff>42182</xdr:rowOff>
    </xdr:from>
    <xdr:to>
      <xdr:col>17</xdr:col>
      <xdr:colOff>664042</xdr:colOff>
      <xdr:row>29</xdr:row>
      <xdr:rowOff>217714</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252607" y="5920468"/>
          <a:ext cx="2446578" cy="1400175"/>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BIZ UDゴシック" panose="020B0400000000000000" pitchFamily="49" charset="-128"/>
              <a:ea typeface="BIZ UDゴシック" panose="020B0400000000000000" pitchFamily="49" charset="-128"/>
            </a:rPr>
            <a:t>資機材を購入する際は、見積書等で購入額がわかるものをあわせて提出すること。</a:t>
          </a:r>
        </a:p>
      </xdr:txBody>
    </xdr:sp>
    <xdr:clientData/>
  </xdr:twoCellAnchor>
  <xdr:twoCellAnchor>
    <xdr:from>
      <xdr:col>14</xdr:col>
      <xdr:colOff>253094</xdr:colOff>
      <xdr:row>30</xdr:row>
      <xdr:rowOff>176893</xdr:rowOff>
    </xdr:from>
    <xdr:to>
      <xdr:col>17</xdr:col>
      <xdr:colOff>669808</xdr:colOff>
      <xdr:row>36</xdr:row>
      <xdr:rowOff>13607</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247165" y="7524750"/>
          <a:ext cx="2457786" cy="1442357"/>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BIZ UDゴシック" panose="020B0400000000000000" pitchFamily="49" charset="-128"/>
              <a:ea typeface="BIZ UDゴシック" panose="020B0400000000000000" pitchFamily="49" charset="-128"/>
            </a:rPr>
            <a:t>協定書は、写し（コピー）を提出。原本は、活動組織と森林所有者それぞれで保管すること。</a:t>
          </a:r>
        </a:p>
      </xdr:txBody>
    </xdr:sp>
    <xdr:clientData/>
  </xdr:twoCellAnchor>
  <xdr:twoCellAnchor>
    <xdr:from>
      <xdr:col>21</xdr:col>
      <xdr:colOff>280327</xdr:colOff>
      <xdr:row>1</xdr:row>
      <xdr:rowOff>138113</xdr:rowOff>
    </xdr:from>
    <xdr:to>
      <xdr:col>22</xdr:col>
      <xdr:colOff>415361</xdr:colOff>
      <xdr:row>1</xdr:row>
      <xdr:rowOff>138113</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a:off x="12019890" y="376238"/>
          <a:ext cx="825596"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294431</xdr:colOff>
      <xdr:row>1</xdr:row>
      <xdr:rowOff>128587</xdr:rowOff>
    </xdr:from>
    <xdr:to>
      <xdr:col>23</xdr:col>
      <xdr:colOff>616220</xdr:colOff>
      <xdr:row>1</xdr:row>
      <xdr:rowOff>128589</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flipV="1">
          <a:off x="13415119" y="366712"/>
          <a:ext cx="321789" cy="2"/>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648618</xdr:colOff>
      <xdr:row>4</xdr:row>
      <xdr:rowOff>233284</xdr:rowOff>
    </xdr:from>
    <xdr:to>
      <xdr:col>20</xdr:col>
      <xdr:colOff>354692</xdr:colOff>
      <xdr:row>6</xdr:row>
      <xdr:rowOff>16247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316493" y="1185784"/>
          <a:ext cx="1087199" cy="25921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現況調査</a:t>
          </a:r>
        </a:p>
      </xdr:txBody>
    </xdr:sp>
    <xdr:clientData/>
  </xdr:twoCellAnchor>
  <xdr:twoCellAnchor>
    <xdr:from>
      <xdr:col>18</xdr:col>
      <xdr:colOff>627452</xdr:colOff>
      <xdr:row>3</xdr:row>
      <xdr:rowOff>126392</xdr:rowOff>
    </xdr:from>
    <xdr:to>
      <xdr:col>20</xdr:col>
      <xdr:colOff>469899</xdr:colOff>
      <xdr:row>4</xdr:row>
      <xdr:rowOff>127450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0295327" y="840767"/>
          <a:ext cx="1223572" cy="2391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活動打合せ</a:t>
          </a:r>
        </a:p>
      </xdr:txBody>
    </xdr:sp>
    <xdr:clientData/>
  </xdr:twoCellAnchor>
  <xdr:twoCellAnchor>
    <xdr:from>
      <xdr:col>20</xdr:col>
      <xdr:colOff>202783</xdr:colOff>
      <xdr:row>27</xdr:row>
      <xdr:rowOff>166476</xdr:rowOff>
    </xdr:from>
    <xdr:to>
      <xdr:col>21</xdr:col>
      <xdr:colOff>572615</xdr:colOff>
      <xdr:row>28</xdr:row>
      <xdr:rowOff>207601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1251783" y="6595851"/>
          <a:ext cx="1060395" cy="27925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作業道作設</a:t>
          </a:r>
        </a:p>
      </xdr:txBody>
    </xdr:sp>
    <xdr:clientData/>
  </xdr:twoCellAnchor>
  <xdr:twoCellAnchor>
    <xdr:from>
      <xdr:col>18</xdr:col>
      <xdr:colOff>479571</xdr:colOff>
      <xdr:row>27</xdr:row>
      <xdr:rowOff>166477</xdr:rowOff>
    </xdr:from>
    <xdr:to>
      <xdr:col>20</xdr:col>
      <xdr:colOff>94283</xdr:colOff>
      <xdr:row>28</xdr:row>
      <xdr:rowOff>186435</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0147446" y="6595852"/>
          <a:ext cx="995837" cy="2580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作業道補修</a:t>
          </a:r>
        </a:p>
      </xdr:txBody>
    </xdr:sp>
    <xdr:clientData/>
  </xdr:twoCellAnchor>
  <xdr:twoCellAnchor>
    <xdr:from>
      <xdr:col>21</xdr:col>
      <xdr:colOff>607016</xdr:colOff>
      <xdr:row>10</xdr:row>
      <xdr:rowOff>135285</xdr:rowOff>
    </xdr:from>
    <xdr:to>
      <xdr:col>23</xdr:col>
      <xdr:colOff>480514</xdr:colOff>
      <xdr:row>11</xdr:row>
      <xdr:rowOff>180642</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2346579" y="2516535"/>
          <a:ext cx="1254623" cy="28348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灌木の刈払</a:t>
          </a:r>
        </a:p>
      </xdr:txBody>
    </xdr:sp>
    <xdr:clientData/>
  </xdr:twoCellAnchor>
  <xdr:twoCellAnchor>
    <xdr:from>
      <xdr:col>18</xdr:col>
      <xdr:colOff>522288</xdr:colOff>
      <xdr:row>23</xdr:row>
      <xdr:rowOff>169372</xdr:rowOff>
    </xdr:from>
    <xdr:to>
      <xdr:col>19</xdr:col>
      <xdr:colOff>513388</xdr:colOff>
      <xdr:row>24</xdr:row>
      <xdr:rowOff>189407</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0190163" y="5646247"/>
          <a:ext cx="681663" cy="25816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加工</a:t>
          </a:r>
        </a:p>
      </xdr:txBody>
    </xdr:sp>
    <xdr:clientData/>
  </xdr:twoCellAnchor>
  <xdr:twoCellAnchor>
    <xdr:from>
      <xdr:col>22</xdr:col>
      <xdr:colOff>573777</xdr:colOff>
      <xdr:row>21</xdr:row>
      <xdr:rowOff>218965</xdr:rowOff>
    </xdr:from>
    <xdr:to>
      <xdr:col>23</xdr:col>
      <xdr:colOff>536457</xdr:colOff>
      <xdr:row>23</xdr:row>
      <xdr:rowOff>1855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3003902" y="5219590"/>
          <a:ext cx="653243" cy="25914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搬出</a:t>
          </a:r>
        </a:p>
      </xdr:txBody>
    </xdr:sp>
    <xdr:clientData/>
  </xdr:twoCellAnchor>
  <xdr:twoCellAnchor>
    <xdr:from>
      <xdr:col>18</xdr:col>
      <xdr:colOff>574533</xdr:colOff>
      <xdr:row>2</xdr:row>
      <xdr:rowOff>24871</xdr:rowOff>
    </xdr:from>
    <xdr:to>
      <xdr:col>20</xdr:col>
      <xdr:colOff>565504</xdr:colOff>
      <xdr:row>3</xdr:row>
      <xdr:rowOff>44979</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0242408" y="501121"/>
          <a:ext cx="1372096" cy="25823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消耗品購入</a:t>
          </a:r>
        </a:p>
      </xdr:txBody>
    </xdr:sp>
    <xdr:clientData/>
  </xdr:twoCellAnchor>
  <xdr:twoCellAnchor>
    <xdr:from>
      <xdr:col>21</xdr:col>
      <xdr:colOff>417759</xdr:colOff>
      <xdr:row>2</xdr:row>
      <xdr:rowOff>29103</xdr:rowOff>
    </xdr:from>
    <xdr:to>
      <xdr:col>23</xdr:col>
      <xdr:colOff>493247</xdr:colOff>
      <xdr:row>3</xdr:row>
      <xdr:rowOff>23812</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2157322" y="505353"/>
          <a:ext cx="1456613" cy="23283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モニタリング調査</a:t>
          </a:r>
        </a:p>
      </xdr:txBody>
    </xdr:sp>
    <xdr:clientData/>
  </xdr:twoCellAnchor>
  <xdr:twoCellAnchor>
    <xdr:from>
      <xdr:col>19</xdr:col>
      <xdr:colOff>154366</xdr:colOff>
      <xdr:row>10</xdr:row>
      <xdr:rowOff>158570</xdr:rowOff>
    </xdr:from>
    <xdr:to>
      <xdr:col>20</xdr:col>
      <xdr:colOff>323266</xdr:colOff>
      <xdr:row>11</xdr:row>
      <xdr:rowOff>183669</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0512804" y="2539820"/>
          <a:ext cx="859462" cy="26322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間伐</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597719</xdr:colOff>
      <xdr:row>16</xdr:row>
      <xdr:rowOff>8067</xdr:rowOff>
    </xdr:from>
    <xdr:to>
      <xdr:col>20</xdr:col>
      <xdr:colOff>507198</xdr:colOff>
      <xdr:row>17</xdr:row>
      <xdr:rowOff>24849</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0265594" y="3818067"/>
          <a:ext cx="1290604" cy="25490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チッパー処理</a:t>
          </a:r>
        </a:p>
      </xdr:txBody>
    </xdr:sp>
    <xdr:clientData/>
  </xdr:twoCellAnchor>
  <xdr:twoCellAnchor>
    <xdr:from>
      <xdr:col>18</xdr:col>
      <xdr:colOff>593100</xdr:colOff>
      <xdr:row>7</xdr:row>
      <xdr:rowOff>112074</xdr:rowOff>
    </xdr:from>
    <xdr:to>
      <xdr:col>22</xdr:col>
      <xdr:colOff>317165</xdr:colOff>
      <xdr:row>7</xdr:row>
      <xdr:rowOff>112074</xdr:rowOff>
    </xdr:to>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a:off x="10260975" y="1778949"/>
          <a:ext cx="2486315"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577708</xdr:colOff>
      <xdr:row>1</xdr:row>
      <xdr:rowOff>119063</xdr:rowOff>
    </xdr:from>
    <xdr:to>
      <xdr:col>21</xdr:col>
      <xdr:colOff>166741</xdr:colOff>
      <xdr:row>1</xdr:row>
      <xdr:rowOff>119063</xdr:rowOff>
    </xdr:to>
    <xdr:cxnSp macro="">
      <xdr:nvCxnSpPr>
        <xdr:cNvPr id="19" name="直線矢印コネクタ 18">
          <a:extLst>
            <a:ext uri="{FF2B5EF4-FFF2-40B4-BE49-F238E27FC236}">
              <a16:creationId xmlns:a16="http://schemas.microsoft.com/office/drawing/2014/main" id="{00000000-0008-0000-0200-000013000000}"/>
            </a:ext>
          </a:extLst>
        </xdr:cNvPr>
        <xdr:cNvCxnSpPr/>
      </xdr:nvCxnSpPr>
      <xdr:spPr>
        <a:xfrm>
          <a:off x="10245583" y="357188"/>
          <a:ext cx="1660721"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632806</xdr:colOff>
      <xdr:row>3</xdr:row>
      <xdr:rowOff>121101</xdr:rowOff>
    </xdr:from>
    <xdr:to>
      <xdr:col>23</xdr:col>
      <xdr:colOff>456205</xdr:colOff>
      <xdr:row>4</xdr:row>
      <xdr:rowOff>127450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2372369" y="835476"/>
          <a:ext cx="1204524" cy="24447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18</xdr:col>
      <xdr:colOff>644958</xdr:colOff>
      <xdr:row>8</xdr:row>
      <xdr:rowOff>76878</xdr:rowOff>
    </xdr:from>
    <xdr:to>
      <xdr:col>21</xdr:col>
      <xdr:colOff>214939</xdr:colOff>
      <xdr:row>8</xdr:row>
      <xdr:rowOff>76878</xdr:rowOff>
    </xdr:to>
    <xdr:cxnSp macro="">
      <xdr:nvCxnSpPr>
        <xdr:cNvPr id="21" name="直線矢印コネクタ 20">
          <a:extLst>
            <a:ext uri="{FF2B5EF4-FFF2-40B4-BE49-F238E27FC236}">
              <a16:creationId xmlns:a16="http://schemas.microsoft.com/office/drawing/2014/main" id="{00000000-0008-0000-0200-000015000000}"/>
            </a:ext>
          </a:extLst>
        </xdr:cNvPr>
        <xdr:cNvCxnSpPr/>
      </xdr:nvCxnSpPr>
      <xdr:spPr>
        <a:xfrm>
          <a:off x="10312833" y="1981878"/>
          <a:ext cx="1641669"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611823</xdr:colOff>
      <xdr:row>16</xdr:row>
      <xdr:rowOff>9126</xdr:rowOff>
    </xdr:from>
    <xdr:to>
      <xdr:col>22</xdr:col>
      <xdr:colOff>86985</xdr:colOff>
      <xdr:row>17</xdr:row>
      <xdr:rowOff>48055</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660823" y="3819126"/>
          <a:ext cx="856287" cy="27705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竹伐採</a:t>
          </a:r>
        </a:p>
      </xdr:txBody>
    </xdr:sp>
    <xdr:clientData/>
  </xdr:twoCellAnchor>
  <xdr:twoCellAnchor>
    <xdr:from>
      <xdr:col>21</xdr:col>
      <xdr:colOff>405988</xdr:colOff>
      <xdr:row>8</xdr:row>
      <xdr:rowOff>63120</xdr:rowOff>
    </xdr:from>
    <xdr:to>
      <xdr:col>22</xdr:col>
      <xdr:colOff>122582</xdr:colOff>
      <xdr:row>8</xdr:row>
      <xdr:rowOff>66295</xdr:rowOff>
    </xdr:to>
    <xdr:cxnSp macro="">
      <xdr:nvCxnSpPr>
        <xdr:cNvPr id="23" name="直線矢印コネクタ 22">
          <a:extLst>
            <a:ext uri="{FF2B5EF4-FFF2-40B4-BE49-F238E27FC236}">
              <a16:creationId xmlns:a16="http://schemas.microsoft.com/office/drawing/2014/main" id="{00000000-0008-0000-0200-000017000000}"/>
            </a:ext>
          </a:extLst>
        </xdr:cNvPr>
        <xdr:cNvCxnSpPr/>
      </xdr:nvCxnSpPr>
      <xdr:spPr>
        <a:xfrm>
          <a:off x="12145551" y="1968120"/>
          <a:ext cx="407156"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479769</xdr:colOff>
      <xdr:row>1</xdr:row>
      <xdr:rowOff>128587</xdr:rowOff>
    </xdr:from>
    <xdr:to>
      <xdr:col>23</xdr:col>
      <xdr:colOff>184171</xdr:colOff>
      <xdr:row>1</xdr:row>
      <xdr:rowOff>131762</xdr:rowOff>
    </xdr:to>
    <xdr:cxnSp macro="">
      <xdr:nvCxnSpPr>
        <xdr:cNvPr id="24" name="直線矢印コネクタ 23">
          <a:extLst>
            <a:ext uri="{FF2B5EF4-FFF2-40B4-BE49-F238E27FC236}">
              <a16:creationId xmlns:a16="http://schemas.microsoft.com/office/drawing/2014/main" id="{00000000-0008-0000-0200-000018000000}"/>
            </a:ext>
          </a:extLst>
        </xdr:cNvPr>
        <xdr:cNvCxnSpPr/>
      </xdr:nvCxnSpPr>
      <xdr:spPr>
        <a:xfrm>
          <a:off x="12909894" y="366712"/>
          <a:ext cx="394965"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409542</xdr:colOff>
      <xdr:row>10</xdr:row>
      <xdr:rowOff>150104</xdr:rowOff>
    </xdr:from>
    <xdr:to>
      <xdr:col>21</xdr:col>
      <xdr:colOff>533992</xdr:colOff>
      <xdr:row>11</xdr:row>
      <xdr:rowOff>175203</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11458542" y="2531354"/>
          <a:ext cx="815013" cy="26322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除伐</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5291</xdr:colOff>
      <xdr:row>9</xdr:row>
      <xdr:rowOff>7610</xdr:rowOff>
    </xdr:from>
    <xdr:to>
      <xdr:col>20</xdr:col>
      <xdr:colOff>569350</xdr:colOff>
      <xdr:row>10</xdr:row>
      <xdr:rowOff>45408</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0363729" y="2150735"/>
          <a:ext cx="1254621" cy="27592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枯損木の除去</a:t>
          </a:r>
        </a:p>
      </xdr:txBody>
    </xdr:sp>
    <xdr:clientData/>
  </xdr:twoCellAnchor>
  <xdr:twoCellAnchor>
    <xdr:from>
      <xdr:col>20</xdr:col>
      <xdr:colOff>645397</xdr:colOff>
      <xdr:row>9</xdr:row>
      <xdr:rowOff>7610</xdr:rowOff>
    </xdr:from>
    <xdr:to>
      <xdr:col>22</xdr:col>
      <xdr:colOff>518894</xdr:colOff>
      <xdr:row>10</xdr:row>
      <xdr:rowOff>45408</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1694397" y="2150735"/>
          <a:ext cx="1254622" cy="27592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風倒木の除去</a:t>
          </a:r>
        </a:p>
      </xdr:txBody>
    </xdr:sp>
    <xdr:clientData/>
  </xdr:twoCellAnchor>
  <xdr:twoCellAnchor>
    <xdr:from>
      <xdr:col>22</xdr:col>
      <xdr:colOff>560169</xdr:colOff>
      <xdr:row>9</xdr:row>
      <xdr:rowOff>7610</xdr:rowOff>
    </xdr:from>
    <xdr:to>
      <xdr:col>24</xdr:col>
      <xdr:colOff>583798</xdr:colOff>
      <xdr:row>10</xdr:row>
      <xdr:rowOff>45408</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12990294" y="2150735"/>
          <a:ext cx="1404754" cy="27592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鳥獣防護柵設置</a:t>
          </a:r>
        </a:p>
      </xdr:txBody>
    </xdr:sp>
    <xdr:clientData/>
  </xdr:twoCellAnchor>
  <xdr:twoCellAnchor>
    <xdr:from>
      <xdr:col>22</xdr:col>
      <xdr:colOff>206426</xdr:colOff>
      <xdr:row>16</xdr:row>
      <xdr:rowOff>4893</xdr:rowOff>
    </xdr:from>
    <xdr:to>
      <xdr:col>24</xdr:col>
      <xdr:colOff>68282</xdr:colOff>
      <xdr:row>17</xdr:row>
      <xdr:rowOff>43822</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2636551" y="3814893"/>
          <a:ext cx="1242981" cy="27705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枯竹除去</a:t>
          </a:r>
        </a:p>
      </xdr:txBody>
    </xdr:sp>
    <xdr:clientData/>
  </xdr:twoCellAnchor>
  <xdr:twoCellAnchor>
    <xdr:from>
      <xdr:col>20</xdr:col>
      <xdr:colOff>600180</xdr:colOff>
      <xdr:row>17</xdr:row>
      <xdr:rowOff>122138</xdr:rowOff>
    </xdr:from>
    <xdr:to>
      <xdr:col>22</xdr:col>
      <xdr:colOff>96509</xdr:colOff>
      <xdr:row>18</xdr:row>
      <xdr:rowOff>160995</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1649180" y="4170263"/>
          <a:ext cx="877454" cy="27698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集積</a:t>
          </a:r>
        </a:p>
      </xdr:txBody>
    </xdr:sp>
    <xdr:clientData/>
  </xdr:twoCellAnchor>
  <xdr:twoCellAnchor>
    <xdr:from>
      <xdr:col>22</xdr:col>
      <xdr:colOff>434132</xdr:colOff>
      <xdr:row>7</xdr:row>
      <xdr:rowOff>106781</xdr:rowOff>
    </xdr:from>
    <xdr:to>
      <xdr:col>23</xdr:col>
      <xdr:colOff>569167</xdr:colOff>
      <xdr:row>7</xdr:row>
      <xdr:rowOff>106781</xdr:rowOff>
    </xdr:to>
    <xdr:cxnSp macro="">
      <xdr:nvCxnSpPr>
        <xdr:cNvPr id="31" name="直線矢印コネクタ 30">
          <a:extLst>
            <a:ext uri="{FF2B5EF4-FFF2-40B4-BE49-F238E27FC236}">
              <a16:creationId xmlns:a16="http://schemas.microsoft.com/office/drawing/2014/main" id="{00000000-0008-0000-0200-00001F000000}"/>
            </a:ext>
          </a:extLst>
        </xdr:cNvPr>
        <xdr:cNvCxnSpPr/>
      </xdr:nvCxnSpPr>
      <xdr:spPr>
        <a:xfrm>
          <a:off x="12864257" y="1773656"/>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603629</xdr:colOff>
      <xdr:row>14</xdr:row>
      <xdr:rowOff>68561</xdr:rowOff>
    </xdr:from>
    <xdr:to>
      <xdr:col>22</xdr:col>
      <xdr:colOff>336862</xdr:colOff>
      <xdr:row>14</xdr:row>
      <xdr:rowOff>68561</xdr:rowOff>
    </xdr:to>
    <xdr:cxnSp macro="">
      <xdr:nvCxnSpPr>
        <xdr:cNvPr id="32" name="直線矢印コネクタ 31">
          <a:extLst>
            <a:ext uri="{FF2B5EF4-FFF2-40B4-BE49-F238E27FC236}">
              <a16:creationId xmlns:a16="http://schemas.microsoft.com/office/drawing/2014/main" id="{00000000-0008-0000-0200-000020000000}"/>
            </a:ext>
          </a:extLst>
        </xdr:cNvPr>
        <xdr:cNvCxnSpPr/>
      </xdr:nvCxnSpPr>
      <xdr:spPr>
        <a:xfrm>
          <a:off x="10271504" y="3402311"/>
          <a:ext cx="2495483"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613154</xdr:colOff>
      <xdr:row>15</xdr:row>
      <xdr:rowOff>75667</xdr:rowOff>
    </xdr:from>
    <xdr:to>
      <xdr:col>21</xdr:col>
      <xdr:colOff>192303</xdr:colOff>
      <xdr:row>15</xdr:row>
      <xdr:rowOff>75667</xdr:rowOff>
    </xdr:to>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281029" y="3647542"/>
          <a:ext cx="1650837"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331849</xdr:colOff>
      <xdr:row>15</xdr:row>
      <xdr:rowOff>83075</xdr:rowOff>
    </xdr:from>
    <xdr:to>
      <xdr:col>22</xdr:col>
      <xdr:colOff>48444</xdr:colOff>
      <xdr:row>15</xdr:row>
      <xdr:rowOff>86250</xdr:rowOff>
    </xdr:to>
    <xdr:cxnSp macro="">
      <xdr:nvCxnSpPr>
        <xdr:cNvPr id="34" name="直線矢印コネクタ 33">
          <a:extLst>
            <a:ext uri="{FF2B5EF4-FFF2-40B4-BE49-F238E27FC236}">
              <a16:creationId xmlns:a16="http://schemas.microsoft.com/office/drawing/2014/main" id="{00000000-0008-0000-0200-000022000000}"/>
            </a:ext>
          </a:extLst>
        </xdr:cNvPr>
        <xdr:cNvCxnSpPr/>
      </xdr:nvCxnSpPr>
      <xdr:spPr>
        <a:xfrm>
          <a:off x="12071412" y="3654950"/>
          <a:ext cx="407157"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431053</xdr:colOff>
      <xdr:row>14</xdr:row>
      <xdr:rowOff>73852</xdr:rowOff>
    </xdr:from>
    <xdr:to>
      <xdr:col>23</xdr:col>
      <xdr:colOff>566088</xdr:colOff>
      <xdr:row>14</xdr:row>
      <xdr:rowOff>73852</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a:off x="12861178" y="3407602"/>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550712</xdr:colOff>
      <xdr:row>19</xdr:row>
      <xdr:rowOff>156820</xdr:rowOff>
    </xdr:from>
    <xdr:to>
      <xdr:col>22</xdr:col>
      <xdr:colOff>283945</xdr:colOff>
      <xdr:row>19</xdr:row>
      <xdr:rowOff>156820</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a:off x="10218587" y="4681195"/>
          <a:ext cx="2495483"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539071</xdr:colOff>
      <xdr:row>20</xdr:row>
      <xdr:rowOff>189555</xdr:rowOff>
    </xdr:from>
    <xdr:to>
      <xdr:col>21</xdr:col>
      <xdr:colOff>109052</xdr:colOff>
      <xdr:row>20</xdr:row>
      <xdr:rowOff>189555</xdr:rowOff>
    </xdr:to>
    <xdr:cxnSp macro="">
      <xdr:nvCxnSpPr>
        <xdr:cNvPr id="37" name="直線矢印コネクタ 36">
          <a:extLst>
            <a:ext uri="{FF2B5EF4-FFF2-40B4-BE49-F238E27FC236}">
              <a16:creationId xmlns:a16="http://schemas.microsoft.com/office/drawing/2014/main" id="{00000000-0008-0000-0200-000025000000}"/>
            </a:ext>
          </a:extLst>
        </xdr:cNvPr>
        <xdr:cNvCxnSpPr/>
      </xdr:nvCxnSpPr>
      <xdr:spPr>
        <a:xfrm>
          <a:off x="10206946" y="4952055"/>
          <a:ext cx="1641669"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150325</xdr:colOff>
      <xdr:row>20</xdr:row>
      <xdr:rowOff>199988</xdr:rowOff>
    </xdr:from>
    <xdr:to>
      <xdr:col>21</xdr:col>
      <xdr:colOff>566649</xdr:colOff>
      <xdr:row>20</xdr:row>
      <xdr:rowOff>203163</xdr:rowOff>
    </xdr:to>
    <xdr:cxnSp macro="">
      <xdr:nvCxnSpPr>
        <xdr:cNvPr id="38" name="直線矢印コネクタ 37">
          <a:extLst>
            <a:ext uri="{FF2B5EF4-FFF2-40B4-BE49-F238E27FC236}">
              <a16:creationId xmlns:a16="http://schemas.microsoft.com/office/drawing/2014/main" id="{00000000-0008-0000-0200-000026000000}"/>
            </a:ext>
          </a:extLst>
        </xdr:cNvPr>
        <xdr:cNvCxnSpPr/>
      </xdr:nvCxnSpPr>
      <xdr:spPr>
        <a:xfrm>
          <a:off x="11889888" y="4962488"/>
          <a:ext cx="416324"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367554</xdr:colOff>
      <xdr:row>19</xdr:row>
      <xdr:rowOff>151526</xdr:rowOff>
    </xdr:from>
    <xdr:to>
      <xdr:col>23</xdr:col>
      <xdr:colOff>502589</xdr:colOff>
      <xdr:row>19</xdr:row>
      <xdr:rowOff>151526</xdr:rowOff>
    </xdr:to>
    <xdr:cxnSp macro="">
      <xdr:nvCxnSpPr>
        <xdr:cNvPr id="39" name="直線矢印コネクタ 38">
          <a:extLst>
            <a:ext uri="{FF2B5EF4-FFF2-40B4-BE49-F238E27FC236}">
              <a16:creationId xmlns:a16="http://schemas.microsoft.com/office/drawing/2014/main" id="{00000000-0008-0000-0200-000027000000}"/>
            </a:ext>
          </a:extLst>
        </xdr:cNvPr>
        <xdr:cNvCxnSpPr/>
      </xdr:nvCxnSpPr>
      <xdr:spPr>
        <a:xfrm>
          <a:off x="12797679" y="4675901"/>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522811</xdr:colOff>
      <xdr:row>25</xdr:row>
      <xdr:rowOff>189959</xdr:rowOff>
    </xdr:from>
    <xdr:to>
      <xdr:col>22</xdr:col>
      <xdr:colOff>256044</xdr:colOff>
      <xdr:row>25</xdr:row>
      <xdr:rowOff>189959</xdr:rowOff>
    </xdr:to>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10190686" y="6143084"/>
          <a:ext cx="2495483"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574669</xdr:colOff>
      <xdr:row>26</xdr:row>
      <xdr:rowOff>182398</xdr:rowOff>
    </xdr:from>
    <xdr:to>
      <xdr:col>21</xdr:col>
      <xdr:colOff>144650</xdr:colOff>
      <xdr:row>26</xdr:row>
      <xdr:rowOff>182398</xdr:rowOff>
    </xdr:to>
    <xdr:cxnSp macro="">
      <xdr:nvCxnSpPr>
        <xdr:cNvPr id="41" name="直線矢印コネクタ 40">
          <a:extLst>
            <a:ext uri="{FF2B5EF4-FFF2-40B4-BE49-F238E27FC236}">
              <a16:creationId xmlns:a16="http://schemas.microsoft.com/office/drawing/2014/main" id="{00000000-0008-0000-0200-000029000000}"/>
            </a:ext>
          </a:extLst>
        </xdr:cNvPr>
        <xdr:cNvCxnSpPr/>
      </xdr:nvCxnSpPr>
      <xdr:spPr>
        <a:xfrm>
          <a:off x="10242544" y="6373648"/>
          <a:ext cx="1641669"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300925</xdr:colOff>
      <xdr:row>26</xdr:row>
      <xdr:rowOff>179223</xdr:rowOff>
    </xdr:from>
    <xdr:to>
      <xdr:col>22</xdr:col>
      <xdr:colOff>17519</xdr:colOff>
      <xdr:row>26</xdr:row>
      <xdr:rowOff>182398</xdr:rowOff>
    </xdr:to>
    <xdr:cxnSp macro="">
      <xdr:nvCxnSpPr>
        <xdr:cNvPr id="42" name="直線矢印コネクタ 41">
          <a:extLst>
            <a:ext uri="{FF2B5EF4-FFF2-40B4-BE49-F238E27FC236}">
              <a16:creationId xmlns:a16="http://schemas.microsoft.com/office/drawing/2014/main" id="{00000000-0008-0000-0200-00002A000000}"/>
            </a:ext>
          </a:extLst>
        </xdr:cNvPr>
        <xdr:cNvCxnSpPr/>
      </xdr:nvCxnSpPr>
      <xdr:spPr>
        <a:xfrm>
          <a:off x="12040488" y="6370473"/>
          <a:ext cx="407156" cy="3175"/>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339653</xdr:colOff>
      <xdr:row>25</xdr:row>
      <xdr:rowOff>184666</xdr:rowOff>
    </xdr:from>
    <xdr:to>
      <xdr:col>23</xdr:col>
      <xdr:colOff>474688</xdr:colOff>
      <xdr:row>25</xdr:row>
      <xdr:rowOff>184666</xdr:rowOff>
    </xdr:to>
    <xdr:cxnSp macro="">
      <xdr:nvCxnSpPr>
        <xdr:cNvPr id="43" name="直線矢印コネクタ 42">
          <a:extLst>
            <a:ext uri="{FF2B5EF4-FFF2-40B4-BE49-F238E27FC236}">
              <a16:creationId xmlns:a16="http://schemas.microsoft.com/office/drawing/2014/main" id="{00000000-0008-0000-0200-00002B000000}"/>
            </a:ext>
          </a:extLst>
        </xdr:cNvPr>
        <xdr:cNvCxnSpPr/>
      </xdr:nvCxnSpPr>
      <xdr:spPr>
        <a:xfrm>
          <a:off x="12769778" y="6137791"/>
          <a:ext cx="825598"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452438</xdr:colOff>
      <xdr:row>21</xdr:row>
      <xdr:rowOff>188273</xdr:rowOff>
    </xdr:from>
    <xdr:to>
      <xdr:col>20</xdr:col>
      <xdr:colOff>325934</xdr:colOff>
      <xdr:row>22</xdr:row>
      <xdr:rowOff>233630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0120313" y="5188898"/>
          <a:ext cx="1254621" cy="28348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雑草木の刈払</a:t>
          </a:r>
        </a:p>
      </xdr:txBody>
    </xdr:sp>
    <xdr:clientData/>
  </xdr:twoCellAnchor>
  <xdr:twoCellAnchor>
    <xdr:from>
      <xdr:col>23</xdr:col>
      <xdr:colOff>554596</xdr:colOff>
      <xdr:row>10</xdr:row>
      <xdr:rowOff>139522</xdr:rowOff>
    </xdr:from>
    <xdr:to>
      <xdr:col>24</xdr:col>
      <xdr:colOff>679047</xdr:colOff>
      <xdr:row>11</xdr:row>
      <xdr:rowOff>172180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13675284" y="2520772"/>
          <a:ext cx="815013" cy="2707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集積</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502242</xdr:colOff>
      <xdr:row>21</xdr:row>
      <xdr:rowOff>209440</xdr:rowOff>
    </xdr:from>
    <xdr:to>
      <xdr:col>22</xdr:col>
      <xdr:colOff>489110</xdr:colOff>
      <xdr:row>23</xdr:row>
      <xdr:rowOff>3973</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12241805" y="5210065"/>
          <a:ext cx="677430" cy="2707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集積</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412565</xdr:colOff>
      <xdr:row>21</xdr:row>
      <xdr:rowOff>209439</xdr:rowOff>
    </xdr:from>
    <xdr:to>
      <xdr:col>21</xdr:col>
      <xdr:colOff>438742</xdr:colOff>
      <xdr:row>23</xdr:row>
      <xdr:rowOff>3972</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11461565" y="5210064"/>
          <a:ext cx="716740" cy="27078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伐採</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685745</xdr:colOff>
      <xdr:row>23</xdr:row>
      <xdr:rowOff>182072</xdr:rowOff>
    </xdr:from>
    <xdr:to>
      <xdr:col>20</xdr:col>
      <xdr:colOff>673823</xdr:colOff>
      <xdr:row>24</xdr:row>
      <xdr:rowOff>202107</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11044183" y="5658947"/>
          <a:ext cx="678640" cy="25816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採取</a:t>
          </a:r>
        </a:p>
      </xdr:txBody>
    </xdr:sp>
    <xdr:clientData/>
  </xdr:twoCellAnchor>
  <xdr:twoCellAnchor>
    <xdr:from>
      <xdr:col>21</xdr:col>
      <xdr:colOff>84860</xdr:colOff>
      <xdr:row>23</xdr:row>
      <xdr:rowOff>182071</xdr:rowOff>
    </xdr:from>
    <xdr:to>
      <xdr:col>22</xdr:col>
      <xdr:colOff>75961</xdr:colOff>
      <xdr:row>24</xdr:row>
      <xdr:rowOff>202106</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11824423" y="5658946"/>
          <a:ext cx="681663" cy="25816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植付</a:t>
          </a:r>
        </a:p>
      </xdr:txBody>
    </xdr:sp>
    <xdr:clientData/>
  </xdr:twoCellAnchor>
  <xdr:twoCellAnchor>
    <xdr:from>
      <xdr:col>18</xdr:col>
      <xdr:colOff>477455</xdr:colOff>
      <xdr:row>29</xdr:row>
      <xdr:rowOff>5307</xdr:rowOff>
    </xdr:from>
    <xdr:to>
      <xdr:col>19</xdr:col>
      <xdr:colOff>601905</xdr:colOff>
      <xdr:row>30</xdr:row>
      <xdr:rowOff>17775</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10145330" y="6910932"/>
          <a:ext cx="815013" cy="25059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歩道補修</a:t>
          </a:r>
        </a:p>
      </xdr:txBody>
    </xdr:sp>
    <xdr:clientData/>
  </xdr:twoCellAnchor>
  <xdr:twoCellAnchor>
    <xdr:from>
      <xdr:col>20</xdr:col>
      <xdr:colOff>9615</xdr:colOff>
      <xdr:row>29</xdr:row>
      <xdr:rowOff>26474</xdr:rowOff>
    </xdr:from>
    <xdr:to>
      <xdr:col>21</xdr:col>
      <xdr:colOff>134066</xdr:colOff>
      <xdr:row>30</xdr:row>
      <xdr:rowOff>38942</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1058615" y="6932099"/>
          <a:ext cx="815014" cy="250593"/>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歩道作設</a:t>
          </a:r>
        </a:p>
      </xdr:txBody>
    </xdr:sp>
    <xdr:clientData/>
  </xdr:twoCellAnchor>
  <xdr:twoCellAnchor>
    <xdr:from>
      <xdr:col>21</xdr:col>
      <xdr:colOff>667864</xdr:colOff>
      <xdr:row>27</xdr:row>
      <xdr:rowOff>156951</xdr:rowOff>
    </xdr:from>
    <xdr:to>
      <xdr:col>24</xdr:col>
      <xdr:colOff>11515</xdr:colOff>
      <xdr:row>28</xdr:row>
      <xdr:rowOff>198076</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2407427" y="6586326"/>
          <a:ext cx="1415338" cy="27925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鳥獣防護柵設置</a:t>
          </a:r>
        </a:p>
      </xdr:txBody>
    </xdr:sp>
    <xdr:clientData/>
  </xdr:twoCellAnchor>
  <xdr:twoCellAnchor>
    <xdr:from>
      <xdr:col>21</xdr:col>
      <xdr:colOff>270234</xdr:colOff>
      <xdr:row>29</xdr:row>
      <xdr:rowOff>47640</xdr:rowOff>
    </xdr:from>
    <xdr:to>
      <xdr:col>23</xdr:col>
      <xdr:colOff>304446</xdr:colOff>
      <xdr:row>30</xdr:row>
      <xdr:rowOff>76512</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2009797" y="6953265"/>
          <a:ext cx="1415337" cy="26699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鳥獣防護柵補修</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423887</xdr:colOff>
      <xdr:row>29</xdr:row>
      <xdr:rowOff>15890</xdr:rowOff>
    </xdr:from>
    <xdr:to>
      <xdr:col>25</xdr:col>
      <xdr:colOff>683372</xdr:colOff>
      <xdr:row>30</xdr:row>
      <xdr:rowOff>49525</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13544575" y="6921515"/>
          <a:ext cx="1640610" cy="27176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22</xdr:col>
      <xdr:colOff>207898</xdr:colOff>
      <xdr:row>23</xdr:row>
      <xdr:rowOff>160905</xdr:rowOff>
    </xdr:from>
    <xdr:to>
      <xdr:col>24</xdr:col>
      <xdr:colOff>467384</xdr:colOff>
      <xdr:row>24</xdr:row>
      <xdr:rowOff>190465</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12638023" y="5637780"/>
          <a:ext cx="1640611" cy="26768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22</xdr:col>
      <xdr:colOff>161069</xdr:colOff>
      <xdr:row>17</xdr:row>
      <xdr:rowOff>132720</xdr:rowOff>
    </xdr:from>
    <xdr:to>
      <xdr:col>24</xdr:col>
      <xdr:colOff>429724</xdr:colOff>
      <xdr:row>18</xdr:row>
      <xdr:rowOff>166284</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12591194" y="4180845"/>
          <a:ext cx="1649780" cy="27168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24</xdr:col>
      <xdr:colOff>636715</xdr:colOff>
      <xdr:row>9</xdr:row>
      <xdr:rowOff>7610</xdr:rowOff>
    </xdr:from>
    <xdr:to>
      <xdr:col>27</xdr:col>
      <xdr:colOff>210401</xdr:colOff>
      <xdr:row>10</xdr:row>
      <xdr:rowOff>31649</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14447965" y="2150735"/>
          <a:ext cx="1645374" cy="26216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20</xdr:col>
      <xdr:colOff>487890</xdr:colOff>
      <xdr:row>4</xdr:row>
      <xdr:rowOff>223759</xdr:rowOff>
    </xdr:from>
    <xdr:to>
      <xdr:col>23</xdr:col>
      <xdr:colOff>47646</xdr:colOff>
      <xdr:row>6</xdr:row>
      <xdr:rowOff>26830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11536890" y="1176259"/>
          <a:ext cx="1631444" cy="27932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森林の調査・見回り</a:t>
          </a:r>
        </a:p>
      </xdr:txBody>
    </xdr:sp>
    <xdr:clientData/>
  </xdr:twoCellAnchor>
  <xdr:twoCellAnchor>
    <xdr:from>
      <xdr:col>23</xdr:col>
      <xdr:colOff>13146</xdr:colOff>
      <xdr:row>36</xdr:row>
      <xdr:rowOff>224175</xdr:rowOff>
    </xdr:from>
    <xdr:to>
      <xdr:col>24</xdr:col>
      <xdr:colOff>396035</xdr:colOff>
      <xdr:row>37</xdr:row>
      <xdr:rowOff>218581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3133834" y="8963363"/>
          <a:ext cx="1073451" cy="23253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電気柵購入</a:t>
          </a:r>
        </a:p>
      </xdr:txBody>
    </xdr:sp>
    <xdr:clientData/>
  </xdr:twoCellAnchor>
  <xdr:twoCellAnchor>
    <xdr:from>
      <xdr:col>18</xdr:col>
      <xdr:colOff>530483</xdr:colOff>
      <xdr:row>31</xdr:row>
      <xdr:rowOff>195361</xdr:rowOff>
    </xdr:from>
    <xdr:to>
      <xdr:col>22</xdr:col>
      <xdr:colOff>217519</xdr:colOff>
      <xdr:row>31</xdr:row>
      <xdr:rowOff>195361</xdr:rowOff>
    </xdr:to>
    <xdr:cxnSp macro="">
      <xdr:nvCxnSpPr>
        <xdr:cNvPr id="60" name="直線矢印コネクタ 59">
          <a:extLst>
            <a:ext uri="{FF2B5EF4-FFF2-40B4-BE49-F238E27FC236}">
              <a16:creationId xmlns:a16="http://schemas.microsoft.com/office/drawing/2014/main" id="{00000000-0008-0000-0200-00003C000000}"/>
            </a:ext>
          </a:extLst>
        </xdr:cNvPr>
        <xdr:cNvCxnSpPr/>
      </xdr:nvCxnSpPr>
      <xdr:spPr>
        <a:xfrm>
          <a:off x="10198358" y="7529611"/>
          <a:ext cx="2449286"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533549</xdr:colOff>
      <xdr:row>36</xdr:row>
      <xdr:rowOff>205799</xdr:rowOff>
    </xdr:from>
    <xdr:to>
      <xdr:col>20</xdr:col>
      <xdr:colOff>619274</xdr:colOff>
      <xdr:row>37</xdr:row>
      <xdr:rowOff>201263</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10201424" y="8944987"/>
          <a:ext cx="1466850" cy="23358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チェンソー１台購入</a:t>
          </a:r>
        </a:p>
      </xdr:txBody>
    </xdr:sp>
    <xdr:clientData/>
  </xdr:twoCellAnchor>
  <xdr:twoCellAnchor>
    <xdr:from>
      <xdr:col>18</xdr:col>
      <xdr:colOff>582341</xdr:colOff>
      <xdr:row>32</xdr:row>
      <xdr:rowOff>92398</xdr:rowOff>
    </xdr:from>
    <xdr:to>
      <xdr:col>22</xdr:col>
      <xdr:colOff>217519</xdr:colOff>
      <xdr:row>33</xdr:row>
      <xdr:rowOff>149398</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0250216" y="7807648"/>
          <a:ext cx="2397428" cy="24750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地域外関係者の受け入れ準備</a:t>
          </a:r>
        </a:p>
      </xdr:txBody>
    </xdr:sp>
    <xdr:clientData/>
  </xdr:twoCellAnchor>
  <xdr:twoCellAnchor>
    <xdr:from>
      <xdr:col>22</xdr:col>
      <xdr:colOff>367653</xdr:colOff>
      <xdr:row>32</xdr:row>
      <xdr:rowOff>80759</xdr:rowOff>
    </xdr:from>
    <xdr:to>
      <xdr:col>24</xdr:col>
      <xdr:colOff>38814</xdr:colOff>
      <xdr:row>33</xdr:row>
      <xdr:rowOff>131407</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2797778" y="7796009"/>
          <a:ext cx="1052286" cy="24114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消耗品購入</a:t>
          </a:r>
        </a:p>
      </xdr:txBody>
    </xdr:sp>
    <xdr:clientData/>
  </xdr:twoCellAnchor>
  <xdr:twoCellAnchor>
    <xdr:from>
      <xdr:col>20</xdr:col>
      <xdr:colOff>666804</xdr:colOff>
      <xdr:row>36</xdr:row>
      <xdr:rowOff>199447</xdr:rowOff>
    </xdr:from>
    <xdr:to>
      <xdr:col>22</xdr:col>
      <xdr:colOff>591097</xdr:colOff>
      <xdr:row>37</xdr:row>
      <xdr:rowOff>213978</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11715804" y="8938635"/>
          <a:ext cx="1305418" cy="25265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刈払機１台購入</a:t>
          </a:r>
        </a:p>
      </xdr:txBody>
    </xdr:sp>
    <xdr:clientData/>
  </xdr:twoCellAnchor>
  <xdr:twoCellAnchor>
    <xdr:from>
      <xdr:col>18</xdr:col>
      <xdr:colOff>498776</xdr:colOff>
      <xdr:row>37</xdr:row>
      <xdr:rowOff>396903</xdr:rowOff>
    </xdr:from>
    <xdr:to>
      <xdr:col>20</xdr:col>
      <xdr:colOff>225876</xdr:colOff>
      <xdr:row>37</xdr:row>
      <xdr:rowOff>638052</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10166651" y="9374216"/>
          <a:ext cx="1108225" cy="24114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薪割機購入</a:t>
          </a:r>
        </a:p>
      </xdr:txBody>
    </xdr:sp>
    <xdr:clientData/>
  </xdr:twoCellAnchor>
  <xdr:twoCellAnchor>
    <xdr:from>
      <xdr:col>20</xdr:col>
      <xdr:colOff>321127</xdr:colOff>
      <xdr:row>37</xdr:row>
      <xdr:rowOff>396903</xdr:rowOff>
    </xdr:from>
    <xdr:to>
      <xdr:col>22</xdr:col>
      <xdr:colOff>273502</xdr:colOff>
      <xdr:row>37</xdr:row>
      <xdr:rowOff>638052</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11370127" y="9374216"/>
          <a:ext cx="1333500" cy="24114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林内作業車購入</a:t>
          </a:r>
        </a:p>
      </xdr:txBody>
    </xdr:sp>
    <xdr:clientData/>
  </xdr:twoCellAnchor>
  <xdr:twoCellAnchor>
    <xdr:from>
      <xdr:col>22</xdr:col>
      <xdr:colOff>397616</xdr:colOff>
      <xdr:row>37</xdr:row>
      <xdr:rowOff>354200</xdr:rowOff>
    </xdr:from>
    <xdr:to>
      <xdr:col>24</xdr:col>
      <xdr:colOff>89943</xdr:colOff>
      <xdr:row>37</xdr:row>
      <xdr:rowOff>584765</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2827741" y="9331513"/>
          <a:ext cx="1073452" cy="23056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チッパー購入</a:t>
          </a:r>
        </a:p>
      </xdr:txBody>
    </xdr:sp>
    <xdr:clientData/>
  </xdr:twoCellAnchor>
  <xdr:twoCellAnchor>
    <xdr:from>
      <xdr:col>20</xdr:col>
      <xdr:colOff>42936</xdr:colOff>
      <xdr:row>35</xdr:row>
      <xdr:rowOff>196954</xdr:rowOff>
    </xdr:from>
    <xdr:to>
      <xdr:col>20</xdr:col>
      <xdr:colOff>429984</xdr:colOff>
      <xdr:row>35</xdr:row>
      <xdr:rowOff>196955</xdr:rowOff>
    </xdr:to>
    <xdr:cxnSp macro="">
      <xdr:nvCxnSpPr>
        <xdr:cNvPr id="68" name="直線矢印コネクタ 67">
          <a:extLst>
            <a:ext uri="{FF2B5EF4-FFF2-40B4-BE49-F238E27FC236}">
              <a16:creationId xmlns:a16="http://schemas.microsoft.com/office/drawing/2014/main" id="{00000000-0008-0000-0200-000044000000}"/>
            </a:ext>
          </a:extLst>
        </xdr:cNvPr>
        <xdr:cNvCxnSpPr/>
      </xdr:nvCxnSpPr>
      <xdr:spPr>
        <a:xfrm flipV="1">
          <a:off x="11091936" y="8721829"/>
          <a:ext cx="387048" cy="1"/>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570591</xdr:colOff>
      <xdr:row>35</xdr:row>
      <xdr:rowOff>196954</xdr:rowOff>
    </xdr:from>
    <xdr:to>
      <xdr:col>22</xdr:col>
      <xdr:colOff>424693</xdr:colOff>
      <xdr:row>35</xdr:row>
      <xdr:rowOff>196954</xdr:rowOff>
    </xdr:to>
    <xdr:cxnSp macro="">
      <xdr:nvCxnSpPr>
        <xdr:cNvPr id="69" name="直線矢印コネクタ 68">
          <a:extLst>
            <a:ext uri="{FF2B5EF4-FFF2-40B4-BE49-F238E27FC236}">
              <a16:creationId xmlns:a16="http://schemas.microsoft.com/office/drawing/2014/main" id="{00000000-0008-0000-0200-000045000000}"/>
            </a:ext>
          </a:extLst>
        </xdr:cNvPr>
        <xdr:cNvCxnSpPr/>
      </xdr:nvCxnSpPr>
      <xdr:spPr>
        <a:xfrm>
          <a:off x="11619591" y="8721829"/>
          <a:ext cx="1235227" cy="0"/>
        </a:xfrm>
        <a:prstGeom prst="straightConnector1">
          <a:avLst/>
        </a:prstGeom>
        <a:ln w="190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87898</xdr:colOff>
      <xdr:row>10</xdr:row>
      <xdr:rowOff>122677</xdr:rowOff>
    </xdr:from>
    <xdr:to>
      <xdr:col>26</xdr:col>
      <xdr:colOff>597455</xdr:colOff>
      <xdr:row>11</xdr:row>
      <xdr:rowOff>140589</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4589711" y="2503927"/>
          <a:ext cx="1200119" cy="25603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18</xdr:col>
      <xdr:colOff>658099</xdr:colOff>
      <xdr:row>17</xdr:row>
      <xdr:rowOff>119214</xdr:rowOff>
    </xdr:from>
    <xdr:to>
      <xdr:col>20</xdr:col>
      <xdr:colOff>472330</xdr:colOff>
      <xdr:row>18</xdr:row>
      <xdr:rowOff>146651</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10325974" y="4167339"/>
          <a:ext cx="1195356" cy="26556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23</xdr:col>
      <xdr:colOff>648140</xdr:colOff>
      <xdr:row>21</xdr:row>
      <xdr:rowOff>219659</xdr:rowOff>
    </xdr:from>
    <xdr:to>
      <xdr:col>25</xdr:col>
      <xdr:colOff>462371</xdr:colOff>
      <xdr:row>22</xdr:row>
      <xdr:rowOff>237571</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3768828" y="5220284"/>
          <a:ext cx="1195356" cy="25603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安全講習会</a:t>
          </a:r>
        </a:p>
      </xdr:txBody>
    </xdr:sp>
    <xdr:clientData/>
  </xdr:twoCellAnchor>
  <xdr:twoCellAnchor>
    <xdr:from>
      <xdr:col>19</xdr:col>
      <xdr:colOff>147110</xdr:colOff>
      <xdr:row>12</xdr:row>
      <xdr:rowOff>51633</xdr:rowOff>
    </xdr:from>
    <xdr:to>
      <xdr:col>20</xdr:col>
      <xdr:colOff>271561</xdr:colOff>
      <xdr:row>13</xdr:row>
      <xdr:rowOff>73626</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10505548" y="2909133"/>
          <a:ext cx="815013" cy="26011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歩道補修</a:t>
          </a:r>
        </a:p>
      </xdr:txBody>
    </xdr:sp>
    <xdr:clientData/>
  </xdr:twoCellAnchor>
  <xdr:twoCellAnchor>
    <xdr:from>
      <xdr:col>20</xdr:col>
      <xdr:colOff>369833</xdr:colOff>
      <xdr:row>12</xdr:row>
      <xdr:rowOff>72800</xdr:rowOff>
    </xdr:from>
    <xdr:to>
      <xdr:col>21</xdr:col>
      <xdr:colOff>494284</xdr:colOff>
      <xdr:row>13</xdr:row>
      <xdr:rowOff>94793</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11418833" y="2930300"/>
          <a:ext cx="815014" cy="26011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歩道作設</a:t>
          </a:r>
        </a:p>
      </xdr:txBody>
    </xdr:sp>
    <xdr:clientData/>
  </xdr:twoCellAnchor>
  <xdr:twoCellAnchor>
    <xdr:from>
      <xdr:col>18</xdr:col>
      <xdr:colOff>549741</xdr:colOff>
      <xdr:row>33</xdr:row>
      <xdr:rowOff>207819</xdr:rowOff>
    </xdr:from>
    <xdr:to>
      <xdr:col>20</xdr:col>
      <xdr:colOff>368762</xdr:colOff>
      <xdr:row>34</xdr:row>
      <xdr:rowOff>107650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10217616" y="8113569"/>
          <a:ext cx="1200146" cy="28083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latin typeface="ＭＳ Ｐゴシック" panose="020B0600070205080204" pitchFamily="50" charset="-128"/>
              <a:ea typeface="ＭＳ Ｐゴシック" panose="020B0600070205080204" pitchFamily="50" charset="-128"/>
            </a:rPr>
            <a:t>受入環境整備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152400</xdr:colOff>
      <xdr:row>37</xdr:row>
      <xdr:rowOff>9525</xdr:rowOff>
    </xdr:from>
    <xdr:to>
      <xdr:col>12</xdr:col>
      <xdr:colOff>647700</xdr:colOff>
      <xdr:row>50</xdr:row>
      <xdr:rowOff>219075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00825" y="7572375"/>
          <a:ext cx="2495550" cy="31432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latin typeface="BIZ UDゴシック" panose="020B0400000000000000" pitchFamily="49" charset="-128"/>
              <a:ea typeface="BIZ UDゴシック" panose="020B0400000000000000" pitchFamily="49" charset="-128"/>
            </a:rPr>
            <a:t>2</a:t>
          </a:r>
          <a:r>
            <a:rPr kumimoji="1" lang="ja-JP" altLang="en-US" sz="1600" b="1">
              <a:latin typeface="BIZ UDゴシック" panose="020B0400000000000000" pitchFamily="49" charset="-128"/>
              <a:ea typeface="BIZ UDゴシック" panose="020B0400000000000000" pitchFamily="49" charset="-128"/>
            </a:rPr>
            <a:t>年目以降の活動組織で、活動計画書の改定を行った場合、改定日を記載してください。例</a:t>
          </a:r>
          <a:r>
            <a:rPr kumimoji="1" lang="en-US" altLang="ja-JP" sz="1600" b="1">
              <a:latin typeface="BIZ UDゴシック" panose="020B0400000000000000" pitchFamily="49" charset="-128"/>
              <a:ea typeface="BIZ UDゴシック" panose="020B0400000000000000" pitchFamily="49" charset="-128"/>
            </a:rPr>
            <a:t>)</a:t>
          </a:r>
          <a:r>
            <a:rPr kumimoji="1" lang="ja-JP" altLang="en-US" sz="1600" b="1">
              <a:latin typeface="BIZ UDゴシック" panose="020B0400000000000000" pitchFamily="49" charset="-128"/>
              <a:ea typeface="BIZ UDゴシック" panose="020B0400000000000000" pitchFamily="49" charset="-128"/>
            </a:rPr>
            <a:t>令和</a:t>
          </a:r>
          <a:r>
            <a:rPr kumimoji="1" lang="en-US" altLang="ja-JP" sz="1600" b="1">
              <a:latin typeface="BIZ UDゴシック" panose="020B0400000000000000" pitchFamily="49" charset="-128"/>
              <a:ea typeface="BIZ UDゴシック" panose="020B0400000000000000" pitchFamily="49" charset="-128"/>
            </a:rPr>
            <a:t>5</a:t>
          </a:r>
          <a:r>
            <a:rPr kumimoji="1" lang="ja-JP" altLang="en-US" sz="1600" b="1">
              <a:latin typeface="BIZ UDゴシック" panose="020B0400000000000000" pitchFamily="49" charset="-128"/>
              <a:ea typeface="BIZ UDゴシック" panose="020B0400000000000000" pitchFamily="49" charset="-128"/>
            </a:rPr>
            <a:t>年</a:t>
          </a:r>
          <a:r>
            <a:rPr kumimoji="1" lang="en-US" altLang="ja-JP" sz="1600" b="1">
              <a:latin typeface="BIZ UDゴシック" panose="020B0400000000000000" pitchFamily="49" charset="-128"/>
              <a:ea typeface="BIZ UDゴシック" panose="020B0400000000000000" pitchFamily="49" charset="-128"/>
            </a:rPr>
            <a:t>4</a:t>
          </a:r>
          <a:r>
            <a:rPr kumimoji="1" lang="ja-JP" altLang="en-US" sz="1600" b="1">
              <a:latin typeface="BIZ UDゴシック" panose="020B0400000000000000" pitchFamily="49" charset="-128"/>
              <a:ea typeface="BIZ UDゴシック" panose="020B0400000000000000" pitchFamily="49" charset="-128"/>
            </a:rPr>
            <a:t>月</a:t>
          </a:r>
          <a:r>
            <a:rPr kumimoji="1" lang="en-US" altLang="ja-JP" sz="1600" b="1">
              <a:latin typeface="BIZ UDゴシック" panose="020B0400000000000000" pitchFamily="49" charset="-128"/>
              <a:ea typeface="BIZ UDゴシック" panose="020B0400000000000000" pitchFamily="49" charset="-128"/>
            </a:rPr>
            <a:t>7</a:t>
          </a:r>
          <a:r>
            <a:rPr kumimoji="1" lang="ja-JP" altLang="en-US" sz="1600" b="1">
              <a:latin typeface="BIZ UDゴシック" panose="020B0400000000000000" pitchFamily="49" charset="-128"/>
              <a:ea typeface="BIZ UDゴシック" panose="020B0400000000000000" pitchFamily="49" charset="-128"/>
            </a:rPr>
            <a:t>日改定</a:t>
          </a:r>
        </a:p>
        <a:p>
          <a:pPr algn="l"/>
          <a:endParaRPr kumimoji="1" lang="ja-JP" altLang="en-US" sz="1600" b="1">
            <a:latin typeface="BIZ UDゴシック" panose="020B0400000000000000" pitchFamily="49" charset="-128"/>
            <a:ea typeface="BIZ UDゴシック" panose="020B0400000000000000" pitchFamily="49" charset="-128"/>
          </a:endParaRPr>
        </a:p>
        <a:p>
          <a:pPr algn="l"/>
          <a:r>
            <a:rPr kumimoji="1" lang="en-US" altLang="ja-JP" sz="1600" b="1">
              <a:latin typeface="BIZ UDゴシック" panose="020B0400000000000000" pitchFamily="49" charset="-128"/>
              <a:ea typeface="BIZ UDゴシック" panose="020B0400000000000000" pitchFamily="49" charset="-128"/>
            </a:rPr>
            <a:t>2</a:t>
          </a:r>
          <a:r>
            <a:rPr kumimoji="1" lang="ja-JP" altLang="en-US" sz="1600" b="1">
              <a:latin typeface="BIZ UDゴシック" panose="020B0400000000000000" pitchFamily="49" charset="-128"/>
              <a:ea typeface="BIZ UDゴシック" panose="020B0400000000000000" pitchFamily="49" charset="-128"/>
            </a:rPr>
            <a:t>年目、</a:t>
          </a:r>
          <a:r>
            <a:rPr kumimoji="1" lang="en-US" altLang="ja-JP" sz="1600" b="1">
              <a:latin typeface="BIZ UDゴシック" panose="020B0400000000000000" pitchFamily="49" charset="-128"/>
              <a:ea typeface="BIZ UDゴシック" panose="020B0400000000000000" pitchFamily="49" charset="-128"/>
            </a:rPr>
            <a:t>3</a:t>
          </a:r>
          <a:r>
            <a:rPr kumimoji="1" lang="ja-JP" altLang="en-US" sz="1600" b="1">
              <a:latin typeface="BIZ UDゴシック" panose="020B0400000000000000" pitchFamily="49" charset="-128"/>
              <a:ea typeface="BIZ UDゴシック" panose="020B0400000000000000" pitchFamily="49" charset="-128"/>
            </a:rPr>
            <a:t>年目の活動組織は、策定年月日や改訂年月日を前年度に提出した活動計画書に記載した日付と合わせてください。</a:t>
          </a:r>
        </a:p>
      </xdr:txBody>
    </xdr:sp>
    <xdr:clientData/>
  </xdr:twoCellAnchor>
  <xdr:twoCellAnchor>
    <xdr:from>
      <xdr:col>9</xdr:col>
      <xdr:colOff>247650</xdr:colOff>
      <xdr:row>80</xdr:row>
      <xdr:rowOff>114301</xdr:rowOff>
    </xdr:from>
    <xdr:to>
      <xdr:col>13</xdr:col>
      <xdr:colOff>628650</xdr:colOff>
      <xdr:row>81</xdr:row>
      <xdr:rowOff>19051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96075" y="18354676"/>
          <a:ext cx="3048000" cy="3619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BIZ UDゴシック" panose="020B0400000000000000" pitchFamily="49" charset="-128"/>
              <a:ea typeface="BIZ UDゴシック" panose="020B0400000000000000" pitchFamily="49" charset="-128"/>
            </a:rPr>
            <a:t>各活動組織の３か年計画を入力する</a:t>
          </a:r>
        </a:p>
      </xdr:txBody>
    </xdr:sp>
    <xdr:clientData/>
  </xdr:twoCellAnchor>
  <xdr:twoCellAnchor>
    <xdr:from>
      <xdr:col>9</xdr:col>
      <xdr:colOff>276225</xdr:colOff>
      <xdr:row>86</xdr:row>
      <xdr:rowOff>228601</xdr:rowOff>
    </xdr:from>
    <xdr:to>
      <xdr:col>14</xdr:col>
      <xdr:colOff>0</xdr:colOff>
      <xdr:row>89</xdr:row>
      <xdr:rowOff>133351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724650" y="20164426"/>
          <a:ext cx="3057525" cy="8191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BIZ UDゴシック" panose="020B0400000000000000" pitchFamily="49" charset="-128"/>
              <a:ea typeface="BIZ UDゴシック" panose="020B0400000000000000" pitchFamily="49" charset="-128"/>
            </a:rPr>
            <a:t>左の大きな□に整備する内容を記入し、右の小さな□に面積や延長を記入</a:t>
          </a:r>
          <a:endParaRPr kumimoji="1" lang="en-US" altLang="ja-JP" sz="1400" b="1">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209550</xdr:colOff>
      <xdr:row>91</xdr:row>
      <xdr:rowOff>428625</xdr:rowOff>
    </xdr:from>
    <xdr:to>
      <xdr:col>13</xdr:col>
      <xdr:colOff>600075</xdr:colOff>
      <xdr:row>93</xdr:row>
      <xdr:rowOff>38100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657975" y="22031325"/>
          <a:ext cx="3057525" cy="6191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BIZ UDゴシック" panose="020B0400000000000000" pitchFamily="49" charset="-128"/>
              <a:ea typeface="BIZ UDゴシック" panose="020B0400000000000000" pitchFamily="49" charset="-128"/>
            </a:rPr>
            <a:t>地域外関係人口を創出するためにどのような取り組みをするか記入</a:t>
          </a:r>
          <a:endParaRPr kumimoji="1" lang="en-US" altLang="ja-JP" sz="1400" b="1">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219075</xdr:colOff>
      <xdr:row>93</xdr:row>
      <xdr:rowOff>190500</xdr:rowOff>
    </xdr:from>
    <xdr:to>
      <xdr:col>13</xdr:col>
      <xdr:colOff>600075</xdr:colOff>
      <xdr:row>95</xdr:row>
      <xdr:rowOff>57150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67500" y="22802850"/>
          <a:ext cx="3048000" cy="6000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BIZ UDゴシック" panose="020B0400000000000000" pitchFamily="49" charset="-128"/>
              <a:ea typeface="BIZ UDゴシック" panose="020B0400000000000000" pitchFamily="49" charset="-128"/>
            </a:rPr>
            <a:t>資機材は基本的に初年度で購入して３年間使用すること。</a:t>
          </a:r>
          <a:endParaRPr kumimoji="1" lang="en-US" altLang="ja-JP" sz="1400" b="1">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180975</xdr:colOff>
      <xdr:row>107</xdr:row>
      <xdr:rowOff>180975</xdr:rowOff>
    </xdr:from>
    <xdr:to>
      <xdr:col>14</xdr:col>
      <xdr:colOff>114300</xdr:colOff>
      <xdr:row>109</xdr:row>
      <xdr:rowOff>57150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29400" y="29860875"/>
          <a:ext cx="3267075" cy="3714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BIZ UDゴシック" panose="020B0400000000000000" pitchFamily="49" charset="-128"/>
              <a:ea typeface="BIZ UDゴシック" panose="020B0400000000000000" pitchFamily="49" charset="-128"/>
            </a:rPr>
            <a:t>安全講習は毎年、必須なので必ず記入。</a:t>
          </a:r>
          <a:endParaRPr kumimoji="1" lang="en-US" altLang="ja-JP" sz="1400" b="1">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200025</xdr:colOff>
      <xdr:row>112</xdr:row>
      <xdr:rowOff>152400</xdr:rowOff>
    </xdr:from>
    <xdr:to>
      <xdr:col>14</xdr:col>
      <xdr:colOff>228600</xdr:colOff>
      <xdr:row>114</xdr:row>
      <xdr:rowOff>85725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48450" y="31070550"/>
          <a:ext cx="3362325" cy="8858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BIZ UDゴシック" panose="020B0400000000000000" pitchFamily="49" charset="-128"/>
              <a:ea typeface="BIZ UDゴシック" panose="020B0400000000000000" pitchFamily="49" charset="-128"/>
            </a:rPr>
            <a:t>安全のために装備する物品や傷害保険を記入。</a:t>
          </a:r>
          <a:endParaRPr kumimoji="1" lang="en-US" altLang="ja-JP" sz="1400" b="1">
            <a:latin typeface="BIZ UDゴシック" panose="020B0400000000000000" pitchFamily="49" charset="-128"/>
            <a:ea typeface="BIZ UDゴシック" panose="020B0400000000000000" pitchFamily="49" charset="-128"/>
          </a:endParaRPr>
        </a:p>
        <a:p>
          <a:pPr algn="l"/>
          <a:r>
            <a:rPr kumimoji="1" lang="ja-JP" altLang="en-US" sz="1400" b="1">
              <a:latin typeface="BIZ UDゴシック" panose="020B0400000000000000" pitchFamily="49" charset="-128"/>
              <a:ea typeface="BIZ UDゴシック" panose="020B0400000000000000" pitchFamily="49" charset="-128"/>
            </a:rPr>
            <a:t>傷害保険の加入は必須のため必ず記入。</a:t>
          </a:r>
          <a:endParaRPr kumimoji="1" lang="en-US" altLang="ja-JP" sz="1400" b="1">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209550</xdr:colOff>
      <xdr:row>115</xdr:row>
      <xdr:rowOff>200026</xdr:rowOff>
    </xdr:from>
    <xdr:to>
      <xdr:col>14</xdr:col>
      <xdr:colOff>257175</xdr:colOff>
      <xdr:row>117</xdr:row>
      <xdr:rowOff>114301</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657975" y="32318326"/>
          <a:ext cx="3381375" cy="8382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BIZ UDゴシック" panose="020B0400000000000000" pitchFamily="49" charset="-128"/>
              <a:ea typeface="BIZ UDゴシック" panose="020B0400000000000000" pitchFamily="49" charset="-128"/>
            </a:rPr>
            <a:t>安全のために装備する物品や傷害保険を記入。</a:t>
          </a:r>
          <a:endParaRPr kumimoji="1" lang="en-US" altLang="ja-JP" sz="1400" b="1">
            <a:latin typeface="BIZ UDゴシック" panose="020B0400000000000000" pitchFamily="49" charset="-128"/>
            <a:ea typeface="BIZ UDゴシック" panose="020B0400000000000000" pitchFamily="49" charset="-128"/>
          </a:endParaRPr>
        </a:p>
        <a:p>
          <a:pPr algn="l"/>
          <a:r>
            <a:rPr kumimoji="1" lang="ja-JP" altLang="en-US" sz="1400" b="1">
              <a:latin typeface="BIZ UDゴシック" panose="020B0400000000000000" pitchFamily="49" charset="-128"/>
              <a:ea typeface="BIZ UDゴシック" panose="020B0400000000000000" pitchFamily="49" charset="-128"/>
            </a:rPr>
            <a:t>傷害保険の加入は必須のため必ず記入。</a:t>
          </a:r>
          <a:endParaRPr kumimoji="1" lang="en-US" altLang="ja-JP" sz="1400" b="1">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285750</xdr:colOff>
      <xdr:row>134</xdr:row>
      <xdr:rowOff>342900</xdr:rowOff>
    </xdr:from>
    <xdr:to>
      <xdr:col>16</xdr:col>
      <xdr:colOff>171450</xdr:colOff>
      <xdr:row>139</xdr:row>
      <xdr:rowOff>9525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734175" y="39776400"/>
          <a:ext cx="4552950" cy="22669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BIZ UDゴシック" panose="020B0400000000000000" pitchFamily="49" charset="-128"/>
              <a:ea typeface="BIZ UDゴシック" panose="020B0400000000000000" pitchFamily="49" charset="-128"/>
            </a:rPr>
            <a:t>計画段階で委託しない場合は記載不要。</a:t>
          </a:r>
          <a:endParaRPr kumimoji="1" lang="en-US" altLang="ja-JP" sz="1400" b="1">
            <a:latin typeface="BIZ UDゴシック" panose="020B0400000000000000" pitchFamily="49" charset="-128"/>
            <a:ea typeface="BIZ UDゴシック" panose="020B0400000000000000" pitchFamily="49" charset="-128"/>
          </a:endParaRPr>
        </a:p>
        <a:p>
          <a:pPr algn="l"/>
          <a:endParaRPr kumimoji="1" lang="ja-JP" altLang="en-US" sz="1400" b="1">
            <a:latin typeface="BIZ UDゴシック" panose="020B0400000000000000" pitchFamily="49" charset="-128"/>
            <a:ea typeface="BIZ UDゴシック" panose="020B0400000000000000" pitchFamily="49" charset="-128"/>
          </a:endParaRPr>
        </a:p>
        <a:p>
          <a:pPr algn="l"/>
          <a:r>
            <a:rPr kumimoji="1" lang="ja-JP" altLang="en-US" sz="1400" b="1">
              <a:latin typeface="BIZ UDゴシック" panose="020B0400000000000000" pitchFamily="49" charset="-128"/>
              <a:ea typeface="BIZ UDゴシック" panose="020B0400000000000000" pitchFamily="49" charset="-128"/>
            </a:rPr>
            <a:t>委託先、委託先の住所・電話番号、委託を行う時期・内容・委託金額（２社以上の見積もりが必要）を記入</a:t>
          </a:r>
          <a:endParaRPr kumimoji="1" lang="en-US" altLang="ja-JP" sz="1400" b="1">
            <a:latin typeface="BIZ UDゴシック" panose="020B0400000000000000" pitchFamily="49" charset="-128"/>
            <a:ea typeface="BIZ UDゴシック" panose="020B0400000000000000" pitchFamily="49" charset="-128"/>
          </a:endParaRPr>
        </a:p>
        <a:p>
          <a:pPr algn="l"/>
          <a:endParaRPr kumimoji="1" lang="en-US" altLang="ja-JP" sz="1400" b="1">
            <a:latin typeface="BIZ UDゴシック" panose="020B0400000000000000" pitchFamily="49" charset="-128"/>
            <a:ea typeface="BIZ UDゴシック" panose="020B0400000000000000" pitchFamily="49" charset="-128"/>
          </a:endParaRPr>
        </a:p>
        <a:p>
          <a:pPr algn="l"/>
          <a:r>
            <a:rPr kumimoji="1" lang="ja-JP" altLang="en-US" sz="1400" b="1">
              <a:latin typeface="BIZ UDゴシック" panose="020B0400000000000000" pitchFamily="49" charset="-128"/>
              <a:ea typeface="BIZ UDゴシック" panose="020B0400000000000000" pitchFamily="49" charset="-128"/>
            </a:rPr>
            <a:t>委託できるのは、森林整備活動の一部で構成員が行うには危険な作業等。</a:t>
          </a:r>
          <a:endParaRPr kumimoji="1" lang="en-US" altLang="ja-JP" sz="1400" b="1">
            <a:latin typeface="BIZ UDゴシック" panose="020B0400000000000000" pitchFamily="49" charset="-128"/>
            <a:ea typeface="BIZ UDゴシック" panose="020B0400000000000000" pitchFamily="49" charset="-128"/>
          </a:endParaRPr>
        </a:p>
        <a:p>
          <a:pPr algn="l"/>
          <a:endParaRPr kumimoji="1" lang="en-US" altLang="ja-JP" sz="1400" b="1">
            <a:latin typeface="BIZ UDゴシック" panose="020B0400000000000000" pitchFamily="49" charset="-128"/>
            <a:ea typeface="BIZ UDゴシック" panose="020B0400000000000000" pitchFamily="49" charset="-128"/>
          </a:endParaRPr>
        </a:p>
        <a:p>
          <a:pPr algn="l"/>
          <a:r>
            <a:rPr kumimoji="1" lang="en-US" altLang="ja-JP" sz="1400" b="1">
              <a:latin typeface="BIZ UDゴシック" panose="020B0400000000000000" pitchFamily="49" charset="-128"/>
              <a:ea typeface="BIZ UDゴシック" panose="020B0400000000000000" pitchFamily="49" charset="-128"/>
            </a:rPr>
            <a:t>NG</a:t>
          </a:r>
          <a:r>
            <a:rPr kumimoji="1" lang="ja-JP" altLang="en-US" sz="1400" b="1">
              <a:latin typeface="BIZ UDゴシック" panose="020B0400000000000000" pitchFamily="49" charset="-128"/>
              <a:ea typeface="BIZ UDゴシック" panose="020B0400000000000000" pitchFamily="49" charset="-128"/>
            </a:rPr>
            <a:t>例：報告書作成等</a:t>
          </a:r>
          <a:endParaRPr kumimoji="1" lang="en-US" altLang="ja-JP" sz="1400" b="1">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495300</xdr:colOff>
      <xdr:row>144</xdr:row>
      <xdr:rowOff>0</xdr:rowOff>
    </xdr:from>
    <xdr:to>
      <xdr:col>10</xdr:col>
      <xdr:colOff>409575</xdr:colOff>
      <xdr:row>145</xdr:row>
      <xdr:rowOff>28575</xdr:rowOff>
    </xdr:to>
    <xdr:sp macro="" textlink="">
      <xdr:nvSpPr>
        <xdr:cNvPr id="11" name="楕円 10">
          <a:extLst>
            <a:ext uri="{FF2B5EF4-FFF2-40B4-BE49-F238E27FC236}">
              <a16:creationId xmlns:a16="http://schemas.microsoft.com/office/drawing/2014/main" id="{00000000-0008-0000-0300-00000B000000}"/>
            </a:ext>
          </a:extLst>
        </xdr:cNvPr>
        <xdr:cNvSpPr/>
      </xdr:nvSpPr>
      <xdr:spPr>
        <a:xfrm>
          <a:off x="6943725" y="43481625"/>
          <a:ext cx="581025" cy="276225"/>
        </a:xfrm>
        <a:prstGeom prst="ellipse">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47914</xdr:colOff>
      <xdr:row>145</xdr:row>
      <xdr:rowOff>142875</xdr:rowOff>
    </xdr:from>
    <xdr:to>
      <xdr:col>10</xdr:col>
      <xdr:colOff>400050</xdr:colOff>
      <xdr:row>147</xdr:row>
      <xdr:rowOff>28575</xdr:rowOff>
    </xdr:to>
    <xdr:sp macro="" textlink="">
      <xdr:nvSpPr>
        <xdr:cNvPr id="12" name="楕円 11">
          <a:extLst>
            <a:ext uri="{FF2B5EF4-FFF2-40B4-BE49-F238E27FC236}">
              <a16:creationId xmlns:a16="http://schemas.microsoft.com/office/drawing/2014/main" id="{00000000-0008-0000-0300-00000C000000}"/>
            </a:ext>
          </a:extLst>
        </xdr:cNvPr>
        <xdr:cNvSpPr/>
      </xdr:nvSpPr>
      <xdr:spPr>
        <a:xfrm>
          <a:off x="7163089" y="43872150"/>
          <a:ext cx="352136" cy="381000"/>
        </a:xfrm>
        <a:prstGeom prst="ellipse">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491598</xdr:colOff>
      <xdr:row>12</xdr:row>
      <xdr:rowOff>153960</xdr:rowOff>
    </xdr:from>
    <xdr:to>
      <xdr:col>17</xdr:col>
      <xdr:colOff>657251</xdr:colOff>
      <xdr:row>27</xdr:row>
      <xdr:rowOff>272353</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a:xfrm>
          <a:off x="8044363" y="1946901"/>
          <a:ext cx="4950564" cy="42757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3200" b="1" baseline="0">
              <a:solidFill>
                <a:schemeClr val="lt1"/>
              </a:solidFill>
              <a:effectLst/>
              <a:latin typeface="BIZ UDゴシック" panose="020B0400000000000000" pitchFamily="49" charset="-128"/>
              <a:ea typeface="BIZ UDゴシック" panose="020B0400000000000000" pitchFamily="49" charset="-128"/>
              <a:cs typeface="+mn-cs"/>
            </a:rPr>
            <a:t>取組の実施箇所に長期にわたり手入れをしていなかったと考えられる里山林がある場合はその写真を添付すること。</a:t>
          </a:r>
          <a:r>
            <a:rPr kumimoji="1" lang="en-US" altLang="ja-JP" sz="3200" b="1" baseline="0">
              <a:solidFill>
                <a:schemeClr val="lt1"/>
              </a:solidFill>
              <a:effectLst/>
              <a:latin typeface="BIZ UDゴシック" panose="020B0400000000000000" pitchFamily="49" charset="-128"/>
              <a:ea typeface="BIZ UDゴシック" panose="020B0400000000000000" pitchFamily="49" charset="-128"/>
              <a:cs typeface="+mn-cs"/>
            </a:rPr>
            <a:t>0.0ha</a:t>
          </a:r>
          <a:r>
            <a:rPr kumimoji="1" lang="ja-JP" altLang="en-US" sz="3200" b="1" baseline="0">
              <a:solidFill>
                <a:schemeClr val="lt1"/>
              </a:solidFill>
              <a:effectLst/>
              <a:latin typeface="BIZ UDゴシック" panose="020B0400000000000000" pitchFamily="49" charset="-128"/>
              <a:ea typeface="BIZ UDゴシック" panose="020B0400000000000000" pitchFamily="49" charset="-128"/>
              <a:cs typeface="+mn-cs"/>
            </a:rPr>
            <a:t>の場合は</a:t>
          </a:r>
          <a:r>
            <a:rPr kumimoji="1" lang="ja-JP" altLang="ja-JP" sz="3200" b="1" baseline="0">
              <a:solidFill>
                <a:schemeClr val="lt1"/>
              </a:solidFill>
              <a:effectLst/>
              <a:latin typeface="BIZ UDゴシック" panose="020B0400000000000000" pitchFamily="49" charset="-128"/>
              <a:ea typeface="BIZ UDゴシック" panose="020B0400000000000000" pitchFamily="49" charset="-128"/>
              <a:cs typeface="+mn-cs"/>
            </a:rPr>
            <a:t>不要</a:t>
          </a:r>
          <a:r>
            <a:rPr kumimoji="1" lang="ja-JP" altLang="en-US" sz="3200" b="1" baseline="0">
              <a:solidFill>
                <a:schemeClr val="lt1"/>
              </a:solidFill>
              <a:effectLst/>
              <a:latin typeface="BIZ UDゴシック" panose="020B0400000000000000" pitchFamily="49" charset="-128"/>
              <a:ea typeface="BIZ UDゴシック" panose="020B0400000000000000" pitchFamily="49" charset="-128"/>
              <a:cs typeface="+mn-cs"/>
            </a:rPr>
            <a:t>。</a:t>
          </a:r>
          <a:endParaRPr lang="ja-JP" altLang="ja-JP" sz="32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268942</xdr:colOff>
      <xdr:row>7</xdr:row>
      <xdr:rowOff>138952</xdr:rowOff>
    </xdr:from>
    <xdr:to>
      <xdr:col>30</xdr:col>
      <xdr:colOff>229161</xdr:colOff>
      <xdr:row>12</xdr:row>
      <xdr:rowOff>100852</xdr:rowOff>
    </xdr:to>
    <xdr:pic>
      <xdr:nvPicPr>
        <xdr:cNvPr id="2" name="図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6817" y="1872502"/>
          <a:ext cx="865094"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43702</xdr:colOff>
      <xdr:row>12</xdr:row>
      <xdr:rowOff>212913</xdr:rowOff>
    </xdr:from>
    <xdr:to>
      <xdr:col>39</xdr:col>
      <xdr:colOff>224117</xdr:colOff>
      <xdr:row>20</xdr:row>
      <xdr:rowOff>56030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321302" y="3184713"/>
          <a:ext cx="2980765" cy="165286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令和６年度取組実績</a:t>
          </a:r>
          <a:endParaRPr kumimoji="1" lang="en-US" altLang="ja-JP" sz="1100"/>
        </a:p>
        <a:p>
          <a:r>
            <a:rPr kumimoji="1" lang="ja-JP" altLang="en-US" sz="1100"/>
            <a:t>里山林：</a:t>
          </a:r>
          <a:endParaRPr kumimoji="1" lang="en-US" altLang="ja-JP" sz="1100"/>
        </a:p>
        <a:p>
          <a:r>
            <a:rPr kumimoji="1" lang="ja-JP" altLang="en-US" sz="1100"/>
            <a:t>竹林：</a:t>
          </a:r>
          <a:endParaRPr kumimoji="1" lang="en-US" altLang="ja-JP" sz="1100"/>
        </a:p>
        <a:p>
          <a:r>
            <a:rPr kumimoji="1" lang="ja-JP" altLang="en-US" sz="1100"/>
            <a:t>利用：</a:t>
          </a:r>
          <a:endParaRPr kumimoji="1" lang="en-US" altLang="ja-JP" sz="1100"/>
        </a:p>
        <a:p>
          <a:r>
            <a:rPr kumimoji="1" lang="ja-JP" altLang="en-US" sz="1100"/>
            <a:t>強化：</a:t>
          </a:r>
          <a:endParaRPr kumimoji="1" lang="en-US" altLang="ja-JP" sz="1100"/>
        </a:p>
        <a:p>
          <a:r>
            <a:rPr kumimoji="1" lang="ja-JP" altLang="en-US" sz="1100"/>
            <a:t>求積方法：</a:t>
          </a:r>
        </a:p>
      </xdr:txBody>
    </xdr:sp>
    <xdr:clientData/>
  </xdr:twoCellAnchor>
  <xdr:twoCellAnchor>
    <xdr:from>
      <xdr:col>32</xdr:col>
      <xdr:colOff>145676</xdr:colOff>
      <xdr:row>8</xdr:row>
      <xdr:rowOff>50429</xdr:rowOff>
    </xdr:from>
    <xdr:to>
      <xdr:col>38</xdr:col>
      <xdr:colOff>425823</xdr:colOff>
      <xdr:row>11</xdr:row>
      <xdr:rowOff>22414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423276" y="2031629"/>
          <a:ext cx="2394697" cy="714935"/>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t>※</a:t>
          </a:r>
          <a:r>
            <a:rPr kumimoji="1" lang="ja-JP" altLang="en-US" sz="2400"/>
            <a:t>別紙参照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2419350</xdr:colOff>
      <xdr:row>7</xdr:row>
      <xdr:rowOff>64010</xdr:rowOff>
    </xdr:from>
    <xdr:to>
      <xdr:col>3</xdr:col>
      <xdr:colOff>523875</xdr:colOff>
      <xdr:row>8</xdr:row>
      <xdr:rowOff>234685</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4257675" y="1873760"/>
          <a:ext cx="2114550" cy="485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2852532</xdr:colOff>
      <xdr:row>9</xdr:row>
      <xdr:rowOff>28575</xdr:rowOff>
    </xdr:from>
    <xdr:to>
      <xdr:col>2</xdr:col>
      <xdr:colOff>3155090</xdr:colOff>
      <xdr:row>10</xdr:row>
      <xdr:rowOff>3362</xdr:rowOff>
    </xdr:to>
    <xdr:sp macro="" textlink="">
      <xdr:nvSpPr>
        <xdr:cNvPr id="3" name="楕円 2">
          <a:extLst>
            <a:ext uri="{FF2B5EF4-FFF2-40B4-BE49-F238E27FC236}">
              <a16:creationId xmlns:a16="http://schemas.microsoft.com/office/drawing/2014/main" id="{00000000-0008-0000-0900-000003000000}"/>
            </a:ext>
          </a:extLst>
        </xdr:cNvPr>
        <xdr:cNvSpPr/>
      </xdr:nvSpPr>
      <xdr:spPr>
        <a:xfrm>
          <a:off x="4690857" y="2466975"/>
          <a:ext cx="302558" cy="28911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171450</xdr:colOff>
      <xdr:row>7</xdr:row>
      <xdr:rowOff>47625</xdr:rowOff>
    </xdr:from>
    <xdr:to>
      <xdr:col>8</xdr:col>
      <xdr:colOff>573027</xdr:colOff>
      <xdr:row>14</xdr:row>
      <xdr:rowOff>123825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7419975" y="1857375"/>
          <a:ext cx="3144777" cy="1962150"/>
        </a:xfrm>
        <a:prstGeom prst="rect">
          <a:avLst/>
        </a:prstGeom>
        <a:solidFill>
          <a:schemeClr val="bg1"/>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nchorCtr="0"/>
        <a:lstStyle/>
        <a:p>
          <a:pPr algn="l"/>
          <a:r>
            <a:rPr lang="ja-JP" altLang="ja-JP" sz="1400" b="1">
              <a:solidFill>
                <a:sysClr val="windowText" lastClr="000000"/>
              </a:solidFill>
              <a:effectLst/>
              <a:latin typeface="BIZ UDゴシック" panose="020B0400000000000000" pitchFamily="49" charset="-128"/>
              <a:ea typeface="BIZ UDゴシック" panose="020B0400000000000000" pitchFamily="49" charset="-128"/>
              <a:cs typeface="+mn-cs"/>
            </a:rPr>
            <a:t>ボランティア団体ではありますが、作業計画や安全意識の周知、健康管理や個人の状況に応じた作業分担など、</a:t>
          </a:r>
          <a:r>
            <a:rPr lang="ja-JP" altLang="en-US" sz="1400" b="1">
              <a:solidFill>
                <a:sysClr val="windowText" lastClr="000000"/>
              </a:solidFill>
              <a:effectLst/>
              <a:latin typeface="BIZ UDゴシック" panose="020B0400000000000000" pitchFamily="49" charset="-128"/>
              <a:ea typeface="BIZ UDゴシック" panose="020B0400000000000000" pitchFamily="49" charset="-128"/>
              <a:cs typeface="+mn-cs"/>
            </a:rPr>
            <a:t>どれも</a:t>
          </a:r>
          <a:r>
            <a:rPr lang="ja-JP" altLang="ja-JP" sz="1400" b="1">
              <a:solidFill>
                <a:sysClr val="windowText" lastClr="000000"/>
              </a:solidFill>
              <a:effectLst/>
              <a:latin typeface="BIZ UDゴシック" panose="020B0400000000000000" pitchFamily="49" charset="-128"/>
              <a:ea typeface="BIZ UDゴシック" panose="020B0400000000000000" pitchFamily="49" charset="-128"/>
              <a:cs typeface="+mn-cs"/>
            </a:rPr>
            <a:t>安全に森林整備活動をするにあたり重要な項目となっています。ぜひ</a:t>
          </a:r>
          <a:r>
            <a:rPr lang="ja-JP" altLang="ja-JP" sz="1400" b="1" u="wavyHeavy" baseline="0">
              <a:solidFill>
                <a:sysClr val="windowText" lastClr="000000"/>
              </a:solidFill>
              <a:effectLst/>
              <a:uFill>
                <a:solidFill>
                  <a:srgbClr val="FF0000"/>
                </a:solidFill>
              </a:uFill>
              <a:latin typeface="BIZ UDゴシック" panose="020B0400000000000000" pitchFamily="49" charset="-128"/>
              <a:ea typeface="BIZ UDゴシック" panose="020B0400000000000000" pitchFamily="49" charset="-128"/>
              <a:cs typeface="+mn-cs"/>
            </a:rPr>
            <a:t>「</a:t>
          </a:r>
          <a:r>
            <a:rPr lang="ja-JP" altLang="en-US" sz="1400" b="1" u="wavyHeavy" baseline="0">
              <a:solidFill>
                <a:sysClr val="windowText" lastClr="000000"/>
              </a:solidFill>
              <a:effectLst/>
              <a:uFill>
                <a:solidFill>
                  <a:srgbClr val="FF0000"/>
                </a:solidFill>
              </a:uFill>
              <a:latin typeface="BIZ UDゴシック" panose="020B0400000000000000" pitchFamily="49" charset="-128"/>
              <a:ea typeface="BIZ UDゴシック" panose="020B0400000000000000" pitchFamily="49" charset="-128"/>
              <a:cs typeface="+mn-cs"/>
            </a:rPr>
            <a:t>△</a:t>
          </a:r>
          <a:r>
            <a:rPr lang="ja-JP" altLang="ja-JP" sz="1400" b="1" u="wavyHeavy" baseline="0">
              <a:solidFill>
                <a:sysClr val="windowText" lastClr="000000"/>
              </a:solidFill>
              <a:effectLst/>
              <a:uFill>
                <a:solidFill>
                  <a:srgbClr val="FF0000"/>
                </a:solidFill>
              </a:uFill>
              <a:latin typeface="BIZ UDゴシック" panose="020B0400000000000000" pitchFamily="49" charset="-128"/>
              <a:ea typeface="BIZ UDゴシック" panose="020B0400000000000000" pitchFamily="49" charset="-128"/>
              <a:cs typeface="+mn-cs"/>
            </a:rPr>
            <a:t>今後、実施予定」</a:t>
          </a:r>
          <a:r>
            <a:rPr lang="ja-JP" altLang="en-US" sz="1400" b="1" u="wavyHeavy" baseline="0">
              <a:solidFill>
                <a:sysClr val="windowText" lastClr="000000"/>
              </a:solidFill>
              <a:effectLst/>
              <a:uFill>
                <a:solidFill>
                  <a:srgbClr val="FF0000"/>
                </a:solidFill>
              </a:uFill>
              <a:latin typeface="BIZ UDゴシック" panose="020B0400000000000000" pitchFamily="49" charset="-128"/>
              <a:ea typeface="BIZ UDゴシック" panose="020B0400000000000000" pitchFamily="49" charset="-128"/>
              <a:cs typeface="+mn-cs"/>
            </a:rPr>
            <a:t>以上へのチェック</a:t>
          </a:r>
          <a:r>
            <a:rPr lang="ja-JP" altLang="en-US" sz="1400" b="1">
              <a:solidFill>
                <a:sysClr val="windowText" lastClr="000000"/>
              </a:solidFill>
              <a:effectLst/>
              <a:latin typeface="BIZ UDゴシック" panose="020B0400000000000000" pitchFamily="49" charset="-128"/>
              <a:ea typeface="BIZ UDゴシック" panose="020B0400000000000000" pitchFamily="49" charset="-128"/>
              <a:cs typeface="+mn-cs"/>
            </a:rPr>
            <a:t>をお願いします。</a:t>
          </a:r>
          <a:endParaRPr kumimoji="1" lang="en-US" altLang="ja-JP" sz="1600" b="0">
            <a:solidFill>
              <a:schemeClr val="tx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323850</xdr:colOff>
          <xdr:row>4</xdr:row>
          <xdr:rowOff>114300</xdr:rowOff>
        </xdr:from>
        <xdr:to>
          <xdr:col>2</xdr:col>
          <xdr:colOff>104775</xdr:colOff>
          <xdr:row>4</xdr:row>
          <xdr:rowOff>485775</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B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5</xdr:row>
          <xdr:rowOff>114300</xdr:rowOff>
        </xdr:from>
        <xdr:to>
          <xdr:col>2</xdr:col>
          <xdr:colOff>104775</xdr:colOff>
          <xdr:row>5</xdr:row>
          <xdr:rowOff>485775</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B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8</xdr:row>
          <xdr:rowOff>114300</xdr:rowOff>
        </xdr:from>
        <xdr:to>
          <xdr:col>2</xdr:col>
          <xdr:colOff>104775</xdr:colOff>
          <xdr:row>8</xdr:row>
          <xdr:rowOff>485775</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B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9</xdr:row>
          <xdr:rowOff>114300</xdr:rowOff>
        </xdr:from>
        <xdr:to>
          <xdr:col>2</xdr:col>
          <xdr:colOff>104775</xdr:colOff>
          <xdr:row>9</xdr:row>
          <xdr:rowOff>485775</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B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12</xdr:row>
          <xdr:rowOff>114300</xdr:rowOff>
        </xdr:from>
        <xdr:to>
          <xdr:col>2</xdr:col>
          <xdr:colOff>104775</xdr:colOff>
          <xdr:row>12</xdr:row>
          <xdr:rowOff>485775</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B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13</xdr:row>
          <xdr:rowOff>114300</xdr:rowOff>
        </xdr:from>
        <xdr:to>
          <xdr:col>2</xdr:col>
          <xdr:colOff>104775</xdr:colOff>
          <xdr:row>13</xdr:row>
          <xdr:rowOff>485775</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B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16</xdr:row>
          <xdr:rowOff>114300</xdr:rowOff>
        </xdr:from>
        <xdr:to>
          <xdr:col>2</xdr:col>
          <xdr:colOff>104775</xdr:colOff>
          <xdr:row>16</xdr:row>
          <xdr:rowOff>485775</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B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xdr:row>
          <xdr:rowOff>114300</xdr:rowOff>
        </xdr:from>
        <xdr:to>
          <xdr:col>7</xdr:col>
          <xdr:colOff>114300</xdr:colOff>
          <xdr:row>11</xdr:row>
          <xdr:rowOff>485775</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B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12</xdr:row>
          <xdr:rowOff>114300</xdr:rowOff>
        </xdr:from>
        <xdr:to>
          <xdr:col>7</xdr:col>
          <xdr:colOff>114300</xdr:colOff>
          <xdr:row>12</xdr:row>
          <xdr:rowOff>485775</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B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13</xdr:row>
          <xdr:rowOff>114300</xdr:rowOff>
        </xdr:from>
        <xdr:to>
          <xdr:col>7</xdr:col>
          <xdr:colOff>114300</xdr:colOff>
          <xdr:row>13</xdr:row>
          <xdr:rowOff>485775</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B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14</xdr:row>
          <xdr:rowOff>114300</xdr:rowOff>
        </xdr:from>
        <xdr:to>
          <xdr:col>7</xdr:col>
          <xdr:colOff>114300</xdr:colOff>
          <xdr:row>14</xdr:row>
          <xdr:rowOff>485775</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B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8</xdr:row>
          <xdr:rowOff>114300</xdr:rowOff>
        </xdr:from>
        <xdr:to>
          <xdr:col>7</xdr:col>
          <xdr:colOff>114300</xdr:colOff>
          <xdr:row>8</xdr:row>
          <xdr:rowOff>485775</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B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xdr:row>
          <xdr:rowOff>114300</xdr:rowOff>
        </xdr:from>
        <xdr:to>
          <xdr:col>7</xdr:col>
          <xdr:colOff>114300</xdr:colOff>
          <xdr:row>4</xdr:row>
          <xdr:rowOff>485775</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B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xdr:row>
          <xdr:rowOff>114300</xdr:rowOff>
        </xdr:from>
        <xdr:to>
          <xdr:col>7</xdr:col>
          <xdr:colOff>114300</xdr:colOff>
          <xdr:row>5</xdr:row>
          <xdr:rowOff>485775</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B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xdr:row>
          <xdr:rowOff>114300</xdr:rowOff>
        </xdr:from>
        <xdr:to>
          <xdr:col>3</xdr:col>
          <xdr:colOff>952500</xdr:colOff>
          <xdr:row>4</xdr:row>
          <xdr:rowOff>485775</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B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xdr:row>
          <xdr:rowOff>114300</xdr:rowOff>
        </xdr:from>
        <xdr:to>
          <xdr:col>3</xdr:col>
          <xdr:colOff>952500</xdr:colOff>
          <xdr:row>5</xdr:row>
          <xdr:rowOff>485775</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B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8</xdr:row>
          <xdr:rowOff>114300</xdr:rowOff>
        </xdr:from>
        <xdr:to>
          <xdr:col>3</xdr:col>
          <xdr:colOff>952500</xdr:colOff>
          <xdr:row>8</xdr:row>
          <xdr:rowOff>485775</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B00-00001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9</xdr:row>
          <xdr:rowOff>114300</xdr:rowOff>
        </xdr:from>
        <xdr:to>
          <xdr:col>3</xdr:col>
          <xdr:colOff>952500</xdr:colOff>
          <xdr:row>9</xdr:row>
          <xdr:rowOff>485775</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B00-00001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12</xdr:row>
          <xdr:rowOff>114300</xdr:rowOff>
        </xdr:from>
        <xdr:to>
          <xdr:col>3</xdr:col>
          <xdr:colOff>952500</xdr:colOff>
          <xdr:row>12</xdr:row>
          <xdr:rowOff>485775</xdr:rowOff>
        </xdr:to>
        <xdr:sp macro="" textlink="">
          <xdr:nvSpPr>
            <xdr:cNvPr id="37909" name="Check Box 21" hidden="1">
              <a:extLst>
                <a:ext uri="{63B3BB69-23CF-44E3-9099-C40C66FF867C}">
                  <a14:compatExt spid="_x0000_s37909"/>
                </a:ext>
                <a:ext uri="{FF2B5EF4-FFF2-40B4-BE49-F238E27FC236}">
                  <a16:creationId xmlns:a16="http://schemas.microsoft.com/office/drawing/2014/main" id="{00000000-0008-0000-0B00-00001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13</xdr:row>
          <xdr:rowOff>114300</xdr:rowOff>
        </xdr:from>
        <xdr:to>
          <xdr:col>3</xdr:col>
          <xdr:colOff>952500</xdr:colOff>
          <xdr:row>13</xdr:row>
          <xdr:rowOff>485775</xdr:rowOff>
        </xdr:to>
        <xdr:sp macro="" textlink="">
          <xdr:nvSpPr>
            <xdr:cNvPr id="37910" name="Check Box 22" hidden="1">
              <a:extLst>
                <a:ext uri="{63B3BB69-23CF-44E3-9099-C40C66FF867C}">
                  <a14:compatExt spid="_x0000_s37910"/>
                </a:ext>
                <a:ext uri="{FF2B5EF4-FFF2-40B4-BE49-F238E27FC236}">
                  <a16:creationId xmlns:a16="http://schemas.microsoft.com/office/drawing/2014/main" id="{00000000-0008-0000-0B00-00001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xdr:row>
          <xdr:rowOff>114300</xdr:rowOff>
        </xdr:from>
        <xdr:to>
          <xdr:col>8</xdr:col>
          <xdr:colOff>952500</xdr:colOff>
          <xdr:row>4</xdr:row>
          <xdr:rowOff>485775</xdr:rowOff>
        </xdr:to>
        <xdr:sp macro="" textlink="">
          <xdr:nvSpPr>
            <xdr:cNvPr id="37911" name="Check Box 23" hidden="1">
              <a:extLst>
                <a:ext uri="{63B3BB69-23CF-44E3-9099-C40C66FF867C}">
                  <a14:compatExt spid="_x0000_s37911"/>
                </a:ext>
                <a:ext uri="{FF2B5EF4-FFF2-40B4-BE49-F238E27FC236}">
                  <a16:creationId xmlns:a16="http://schemas.microsoft.com/office/drawing/2014/main" id="{00000000-0008-0000-0B00-00001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5</xdr:row>
          <xdr:rowOff>114300</xdr:rowOff>
        </xdr:from>
        <xdr:to>
          <xdr:col>8</xdr:col>
          <xdr:colOff>952500</xdr:colOff>
          <xdr:row>5</xdr:row>
          <xdr:rowOff>485775</xdr:rowOff>
        </xdr:to>
        <xdr:sp macro="" textlink="">
          <xdr:nvSpPr>
            <xdr:cNvPr id="37912" name="Check Box 24" hidden="1">
              <a:extLst>
                <a:ext uri="{63B3BB69-23CF-44E3-9099-C40C66FF867C}">
                  <a14:compatExt spid="_x0000_s37912"/>
                </a:ext>
                <a:ext uri="{FF2B5EF4-FFF2-40B4-BE49-F238E27FC236}">
                  <a16:creationId xmlns:a16="http://schemas.microsoft.com/office/drawing/2014/main" id="{00000000-0008-0000-0B00-00001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11</xdr:row>
          <xdr:rowOff>114300</xdr:rowOff>
        </xdr:from>
        <xdr:to>
          <xdr:col>8</xdr:col>
          <xdr:colOff>952500</xdr:colOff>
          <xdr:row>11</xdr:row>
          <xdr:rowOff>485775</xdr:rowOff>
        </xdr:to>
        <xdr:sp macro="" textlink="">
          <xdr:nvSpPr>
            <xdr:cNvPr id="37913" name="Check Box 25" hidden="1">
              <a:extLst>
                <a:ext uri="{63B3BB69-23CF-44E3-9099-C40C66FF867C}">
                  <a14:compatExt spid="_x0000_s37913"/>
                </a:ext>
                <a:ext uri="{FF2B5EF4-FFF2-40B4-BE49-F238E27FC236}">
                  <a16:creationId xmlns:a16="http://schemas.microsoft.com/office/drawing/2014/main" id="{00000000-0008-0000-0B00-00001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12</xdr:row>
          <xdr:rowOff>114300</xdr:rowOff>
        </xdr:from>
        <xdr:to>
          <xdr:col>8</xdr:col>
          <xdr:colOff>952500</xdr:colOff>
          <xdr:row>12</xdr:row>
          <xdr:rowOff>485775</xdr:rowOff>
        </xdr:to>
        <xdr:sp macro="" textlink="">
          <xdr:nvSpPr>
            <xdr:cNvPr id="37914" name="Check Box 26" hidden="1">
              <a:extLst>
                <a:ext uri="{63B3BB69-23CF-44E3-9099-C40C66FF867C}">
                  <a14:compatExt spid="_x0000_s37914"/>
                </a:ext>
                <a:ext uri="{FF2B5EF4-FFF2-40B4-BE49-F238E27FC236}">
                  <a16:creationId xmlns:a16="http://schemas.microsoft.com/office/drawing/2014/main" id="{00000000-0008-0000-0B00-00001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13</xdr:row>
          <xdr:rowOff>114300</xdr:rowOff>
        </xdr:from>
        <xdr:to>
          <xdr:col>8</xdr:col>
          <xdr:colOff>952500</xdr:colOff>
          <xdr:row>13</xdr:row>
          <xdr:rowOff>485775</xdr:rowOff>
        </xdr:to>
        <xdr:sp macro="" textlink="">
          <xdr:nvSpPr>
            <xdr:cNvPr id="37915" name="Check Box 27" hidden="1">
              <a:extLst>
                <a:ext uri="{63B3BB69-23CF-44E3-9099-C40C66FF867C}">
                  <a14:compatExt spid="_x0000_s37915"/>
                </a:ext>
                <a:ext uri="{FF2B5EF4-FFF2-40B4-BE49-F238E27FC236}">
                  <a16:creationId xmlns:a16="http://schemas.microsoft.com/office/drawing/2014/main" id="{00000000-0008-0000-0B00-00001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14</xdr:row>
          <xdr:rowOff>114300</xdr:rowOff>
        </xdr:from>
        <xdr:to>
          <xdr:col>8</xdr:col>
          <xdr:colOff>952500</xdr:colOff>
          <xdr:row>14</xdr:row>
          <xdr:rowOff>485775</xdr:rowOff>
        </xdr:to>
        <xdr:sp macro="" textlink="">
          <xdr:nvSpPr>
            <xdr:cNvPr id="37916" name="Check Box 28" hidden="1">
              <a:extLst>
                <a:ext uri="{63B3BB69-23CF-44E3-9099-C40C66FF867C}">
                  <a14:compatExt spid="_x0000_s37916"/>
                </a:ext>
                <a:ext uri="{FF2B5EF4-FFF2-40B4-BE49-F238E27FC236}">
                  <a16:creationId xmlns:a16="http://schemas.microsoft.com/office/drawing/2014/main" id="{00000000-0008-0000-0B00-00001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16</xdr:row>
          <xdr:rowOff>114300</xdr:rowOff>
        </xdr:from>
        <xdr:to>
          <xdr:col>3</xdr:col>
          <xdr:colOff>952500</xdr:colOff>
          <xdr:row>16</xdr:row>
          <xdr:rowOff>485775</xdr:rowOff>
        </xdr:to>
        <xdr:sp macro="" textlink="">
          <xdr:nvSpPr>
            <xdr:cNvPr id="37917" name="Check Box 29" hidden="1">
              <a:extLst>
                <a:ext uri="{63B3BB69-23CF-44E3-9099-C40C66FF867C}">
                  <a14:compatExt spid="_x0000_s37917"/>
                </a:ext>
                <a:ext uri="{FF2B5EF4-FFF2-40B4-BE49-F238E27FC236}">
                  <a16:creationId xmlns:a16="http://schemas.microsoft.com/office/drawing/2014/main" id="{00000000-0008-0000-0B00-00001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8</xdr:row>
          <xdr:rowOff>114300</xdr:rowOff>
        </xdr:from>
        <xdr:to>
          <xdr:col>8</xdr:col>
          <xdr:colOff>952500</xdr:colOff>
          <xdr:row>8</xdr:row>
          <xdr:rowOff>485775</xdr:rowOff>
        </xdr:to>
        <xdr:sp macro="" textlink="">
          <xdr:nvSpPr>
            <xdr:cNvPr id="37918" name="Check Box 30" hidden="1">
              <a:extLst>
                <a:ext uri="{63B3BB69-23CF-44E3-9099-C40C66FF867C}">
                  <a14:compatExt spid="_x0000_s37918"/>
                </a:ext>
                <a:ext uri="{FF2B5EF4-FFF2-40B4-BE49-F238E27FC236}">
                  <a16:creationId xmlns:a16="http://schemas.microsoft.com/office/drawing/2014/main" id="{00000000-0008-0000-0B00-00001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2219325</xdr:colOff>
          <xdr:row>4</xdr:row>
          <xdr:rowOff>57150</xdr:rowOff>
        </xdr:from>
        <xdr:to>
          <xdr:col>2</xdr:col>
          <xdr:colOff>2562225</xdr:colOff>
          <xdr:row>4</xdr:row>
          <xdr:rowOff>304800</xdr:rowOff>
        </xdr:to>
        <xdr:sp macro="" textlink="">
          <xdr:nvSpPr>
            <xdr:cNvPr id="37919" name="Check Box 31" hidden="1">
              <a:extLst>
                <a:ext uri="{63B3BB69-23CF-44E3-9099-C40C66FF867C}">
                  <a14:compatExt spid="_x0000_s37919"/>
                </a:ext>
                <a:ext uri="{FF2B5EF4-FFF2-40B4-BE49-F238E27FC236}">
                  <a16:creationId xmlns:a16="http://schemas.microsoft.com/office/drawing/2014/main" id="{00000000-0008-0000-0B00-00001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2219325</xdr:colOff>
          <xdr:row>5</xdr:row>
          <xdr:rowOff>57150</xdr:rowOff>
        </xdr:from>
        <xdr:to>
          <xdr:col>2</xdr:col>
          <xdr:colOff>2562225</xdr:colOff>
          <xdr:row>5</xdr:row>
          <xdr:rowOff>304800</xdr:rowOff>
        </xdr:to>
        <xdr:sp macro="" textlink="">
          <xdr:nvSpPr>
            <xdr:cNvPr id="37920" name="Check Box 32" hidden="1">
              <a:extLst>
                <a:ext uri="{63B3BB69-23CF-44E3-9099-C40C66FF867C}">
                  <a14:compatExt spid="_x0000_s37920"/>
                </a:ext>
                <a:ext uri="{FF2B5EF4-FFF2-40B4-BE49-F238E27FC236}">
                  <a16:creationId xmlns:a16="http://schemas.microsoft.com/office/drawing/2014/main" id="{00000000-0008-0000-0B00-00002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2219325</xdr:colOff>
          <xdr:row>8</xdr:row>
          <xdr:rowOff>57150</xdr:rowOff>
        </xdr:from>
        <xdr:to>
          <xdr:col>2</xdr:col>
          <xdr:colOff>2562225</xdr:colOff>
          <xdr:row>8</xdr:row>
          <xdr:rowOff>304800</xdr:rowOff>
        </xdr:to>
        <xdr:sp macro="" textlink="">
          <xdr:nvSpPr>
            <xdr:cNvPr id="37921" name="Check Box 33" hidden="1">
              <a:extLst>
                <a:ext uri="{63B3BB69-23CF-44E3-9099-C40C66FF867C}">
                  <a14:compatExt spid="_x0000_s37921"/>
                </a:ext>
                <a:ext uri="{FF2B5EF4-FFF2-40B4-BE49-F238E27FC236}">
                  <a16:creationId xmlns:a16="http://schemas.microsoft.com/office/drawing/2014/main" id="{00000000-0008-0000-0B00-00002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2219325</xdr:colOff>
          <xdr:row>9</xdr:row>
          <xdr:rowOff>57150</xdr:rowOff>
        </xdr:from>
        <xdr:to>
          <xdr:col>2</xdr:col>
          <xdr:colOff>2562225</xdr:colOff>
          <xdr:row>9</xdr:row>
          <xdr:rowOff>304800</xdr:rowOff>
        </xdr:to>
        <xdr:sp macro="" textlink="">
          <xdr:nvSpPr>
            <xdr:cNvPr id="37922" name="Check Box 34" hidden="1">
              <a:extLst>
                <a:ext uri="{63B3BB69-23CF-44E3-9099-C40C66FF867C}">
                  <a14:compatExt spid="_x0000_s37922"/>
                </a:ext>
                <a:ext uri="{FF2B5EF4-FFF2-40B4-BE49-F238E27FC236}">
                  <a16:creationId xmlns:a16="http://schemas.microsoft.com/office/drawing/2014/main" id="{00000000-0008-0000-0B00-00002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408215</xdr:colOff>
      <xdr:row>5</xdr:row>
      <xdr:rowOff>204107</xdr:rowOff>
    </xdr:from>
    <xdr:ext cx="3776384" cy="5693866"/>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13212536" y="2136321"/>
          <a:ext cx="3776384" cy="5693866"/>
        </a:xfrm>
        <a:prstGeom prst="rect">
          <a:avLst/>
        </a:prstGeom>
        <a:solidFill>
          <a:srgbClr val="FFFFCC"/>
        </a:solidFill>
      </xdr:spPr>
      <xdr:style>
        <a:lnRef idx="2">
          <a:schemeClr val="accent4">
            <a:shade val="15000"/>
          </a:schemeClr>
        </a:lnRef>
        <a:fillRef idx="1">
          <a:schemeClr val="accent4"/>
        </a:fillRef>
        <a:effectRef idx="0">
          <a:schemeClr val="accent4"/>
        </a:effectRef>
        <a:fontRef idx="minor">
          <a:schemeClr val="lt1"/>
        </a:fontRef>
      </xdr:style>
      <xdr:txBody>
        <a:bodyPr vertOverflow="overflow" horzOverflow="overflow" wrap="square" rtlCol="0" anchor="t">
          <a:spAutoFit/>
        </a:bodyPr>
        <a:lstStyle/>
        <a:p>
          <a:pPr algn="l"/>
          <a:r>
            <a:rPr kumimoji="1" lang="en-US" altLang="ja-JP" sz="2800">
              <a:solidFill>
                <a:srgbClr val="FF0000"/>
              </a:solidFill>
              <a:latin typeface="メイリオ" panose="020B0604030504040204" pitchFamily="50" charset="-128"/>
              <a:ea typeface="メイリオ" panose="020B0604030504040204" pitchFamily="50" charset="-128"/>
            </a:rPr>
            <a:t>【</a:t>
          </a:r>
          <a:r>
            <a:rPr kumimoji="1" lang="ja-JP" altLang="en-US" sz="2800">
              <a:solidFill>
                <a:srgbClr val="FF0000"/>
              </a:solidFill>
              <a:latin typeface="メイリオ" panose="020B0604030504040204" pitchFamily="50" charset="-128"/>
              <a:ea typeface="メイリオ" panose="020B0604030504040204" pitchFamily="50" charset="-128"/>
            </a:rPr>
            <a:t>全ての項目</a:t>
          </a:r>
          <a:r>
            <a:rPr kumimoji="1" lang="en-US" altLang="ja-JP" sz="2800">
              <a:solidFill>
                <a:srgbClr val="FF0000"/>
              </a:solidFill>
              <a:latin typeface="メイリオ" panose="020B0604030504040204" pitchFamily="50" charset="-128"/>
              <a:ea typeface="メイリオ" panose="020B0604030504040204" pitchFamily="50" charset="-128"/>
            </a:rPr>
            <a:t>】</a:t>
          </a:r>
          <a:r>
            <a:rPr kumimoji="1" lang="ja-JP" altLang="en-US" sz="2800">
              <a:solidFill>
                <a:srgbClr val="FF0000"/>
              </a:solidFill>
              <a:latin typeface="メイリオ" panose="020B0604030504040204" pitchFamily="50" charset="-128"/>
              <a:ea typeface="メイリオ" panose="020B0604030504040204" pitchFamily="50" charset="-128"/>
            </a:rPr>
            <a:t>について内容を確認後、”申請時”に</a:t>
          </a:r>
          <a:r>
            <a:rPr kumimoji="1" lang="ja-JP" altLang="en-US" sz="2800" u="wavyHeavy" baseline="0">
              <a:solidFill>
                <a:srgbClr val="FF0000"/>
              </a:solidFill>
              <a:latin typeface="メイリオ" panose="020B0604030504040204" pitchFamily="50" charset="-128"/>
              <a:ea typeface="メイリオ" panose="020B0604030504040204" pitchFamily="50" charset="-128"/>
            </a:rPr>
            <a:t>チェック</a:t>
          </a:r>
          <a:r>
            <a:rPr kumimoji="1" lang="ja-JP" altLang="en-US" sz="2800" u="dbl">
              <a:solidFill>
                <a:srgbClr val="FF0000"/>
              </a:solidFill>
              <a:latin typeface="メイリオ" panose="020B0604030504040204" pitchFamily="50" charset="-128"/>
              <a:ea typeface="メイリオ" panose="020B0604030504040204" pitchFamily="50" charset="-128"/>
            </a:rPr>
            <a:t>☑</a:t>
          </a:r>
          <a:r>
            <a:rPr kumimoji="1" lang="ja-JP" altLang="en-US" sz="2800">
              <a:solidFill>
                <a:srgbClr val="FF0000"/>
              </a:solidFill>
              <a:latin typeface="メイリオ" panose="020B0604030504040204" pitchFamily="50" charset="-128"/>
              <a:ea typeface="メイリオ" panose="020B0604030504040204" pitchFamily="50" charset="-128"/>
            </a:rPr>
            <a:t>して提出してください。</a:t>
          </a:r>
          <a:endParaRPr kumimoji="1" lang="en-US" altLang="ja-JP" sz="2800">
            <a:solidFill>
              <a:srgbClr val="FF0000"/>
            </a:solidFill>
            <a:latin typeface="メイリオ" panose="020B0604030504040204" pitchFamily="50" charset="-128"/>
            <a:ea typeface="メイリオ" panose="020B0604030504040204" pitchFamily="50" charset="-128"/>
          </a:endParaRPr>
        </a:p>
        <a:p>
          <a:pPr algn="l"/>
          <a:r>
            <a:rPr kumimoji="1" lang="en-US" altLang="ja-JP" sz="2800">
              <a:solidFill>
                <a:srgbClr val="FF0000"/>
              </a:solidFill>
              <a:latin typeface="メイリオ" panose="020B0604030504040204" pitchFamily="50" charset="-128"/>
              <a:ea typeface="メイリオ" panose="020B0604030504040204" pitchFamily="50" charset="-128"/>
            </a:rPr>
            <a:t>※</a:t>
          </a:r>
          <a:r>
            <a:rPr kumimoji="1" lang="ja-JP" altLang="en-US" sz="2800">
              <a:solidFill>
                <a:srgbClr val="FF0000"/>
              </a:solidFill>
              <a:latin typeface="メイリオ" panose="020B0604030504040204" pitchFamily="50" charset="-128"/>
              <a:ea typeface="メイリオ" panose="020B0604030504040204" pitchFamily="50" charset="-128"/>
            </a:rPr>
            <a:t>該当していない場合は</a:t>
          </a:r>
          <a:r>
            <a:rPr kumimoji="1" lang="ja-JP" altLang="en-US" sz="2800" u="wavyHeavy" baseline="0">
              <a:solidFill>
                <a:srgbClr val="FF0000"/>
              </a:solidFill>
              <a:latin typeface="メイリオ" panose="020B0604030504040204" pitchFamily="50" charset="-128"/>
              <a:ea typeface="メイリオ" panose="020B0604030504040204" pitchFamily="50" charset="-128"/>
            </a:rPr>
            <a:t>「該当しない□」にチェック</a:t>
          </a:r>
          <a:r>
            <a:rPr kumimoji="1" lang="ja-JP" altLang="en-US" sz="2800">
              <a:solidFill>
                <a:srgbClr val="FF0000"/>
              </a:solidFill>
              <a:latin typeface="メイリオ" panose="020B0604030504040204" pitchFamily="50" charset="-128"/>
              <a:ea typeface="メイリオ" panose="020B0604030504040204" pitchFamily="50" charset="-128"/>
            </a:rPr>
            <a:t>☑してください。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39</xdr:col>
      <xdr:colOff>85724</xdr:colOff>
      <xdr:row>5</xdr:row>
      <xdr:rowOff>114299</xdr:rowOff>
    </xdr:from>
    <xdr:to>
      <xdr:col>71</xdr:col>
      <xdr:colOff>19049</xdr:colOff>
      <xdr:row>24</xdr:row>
      <xdr:rowOff>76200</xdr:rowOff>
    </xdr:to>
    <xdr:sp macro="" textlink="">
      <xdr:nvSpPr>
        <xdr:cNvPr id="2" name="四角形: 角を丸くする 1">
          <a:extLst>
            <a:ext uri="{FF2B5EF4-FFF2-40B4-BE49-F238E27FC236}">
              <a16:creationId xmlns:a16="http://schemas.microsoft.com/office/drawing/2014/main" id="{00000000-0008-0000-0C00-000002000000}"/>
            </a:ext>
          </a:extLst>
        </xdr:cNvPr>
        <xdr:cNvSpPr/>
      </xdr:nvSpPr>
      <xdr:spPr>
        <a:xfrm>
          <a:off x="7886699" y="1257299"/>
          <a:ext cx="6334125" cy="43053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3200" b="1" u="sng">
              <a:solidFill>
                <a:schemeClr val="lt1"/>
              </a:solidFill>
              <a:effectLst/>
              <a:latin typeface="BIZ UDゴシック" panose="020B0400000000000000" pitchFamily="49" charset="-128"/>
              <a:ea typeface="BIZ UDゴシック" panose="020B0400000000000000" pitchFamily="49" charset="-128"/>
              <a:cs typeface="+mn-cs"/>
            </a:rPr>
            <a:t>★必要な場合のみ提出★</a:t>
          </a:r>
          <a:endParaRPr lang="ja-JP" altLang="ja-JP" sz="3200" b="1" u="sng">
            <a:effectLst/>
            <a:latin typeface="BIZ UDゴシック" panose="020B0400000000000000" pitchFamily="49" charset="-128"/>
            <a:ea typeface="BIZ UDゴシック" panose="020B0400000000000000" pitchFamily="49" charset="-128"/>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a:t>
          </a:r>
          <a:r>
            <a:rPr kumimoji="1" lang="ja-JP" altLang="ja-JP" sz="3200" b="1">
              <a:solidFill>
                <a:schemeClr val="lt1"/>
              </a:solidFill>
              <a:effectLst/>
              <a:latin typeface="BIZ UDゴシック" panose="020B0400000000000000" pitchFamily="49" charset="-128"/>
              <a:ea typeface="BIZ UDゴシック" panose="020B0400000000000000" pitchFamily="49" charset="-128"/>
              <a:cs typeface="+mn-cs"/>
            </a:rPr>
            <a:t>採択決定前に活動予定がある</a:t>
          </a:r>
          <a:endParaRPr kumimoji="1" lang="en-US" altLang="ja-JP" sz="3200" b="1">
            <a:solidFill>
              <a:schemeClr val="lt1"/>
            </a:solidFill>
            <a:effectLst/>
            <a:latin typeface="BIZ UDゴシック" panose="020B0400000000000000" pitchFamily="49" charset="-128"/>
            <a:ea typeface="BIZ UDゴシック" panose="020B0400000000000000" pitchFamily="49" charset="-128"/>
            <a:cs typeface="+mn-cs"/>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　</a:t>
          </a:r>
          <a:r>
            <a:rPr kumimoji="1" lang="ja-JP" altLang="ja-JP" sz="3200" b="1">
              <a:solidFill>
                <a:schemeClr val="lt1"/>
              </a:solidFill>
              <a:effectLst/>
              <a:latin typeface="BIZ UDゴシック" panose="020B0400000000000000" pitchFamily="49" charset="-128"/>
              <a:ea typeface="BIZ UDゴシック" panose="020B0400000000000000" pitchFamily="49" charset="-128"/>
              <a:cs typeface="+mn-cs"/>
            </a:rPr>
            <a:t>場合は提出</a:t>
          </a:r>
          <a:endParaRPr lang="ja-JP" altLang="ja-JP" sz="3200" b="1">
            <a:effectLst/>
            <a:latin typeface="BIZ UDゴシック" panose="020B0400000000000000" pitchFamily="49" charset="-128"/>
            <a:ea typeface="BIZ UDゴシック" panose="020B0400000000000000" pitchFamily="49" charset="-128"/>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・提出されない場合は、</a:t>
          </a:r>
          <a:r>
            <a:rPr kumimoji="1" lang="ja-JP" altLang="ja-JP" sz="3200" b="1">
              <a:solidFill>
                <a:schemeClr val="lt1"/>
              </a:solidFill>
              <a:effectLst/>
              <a:latin typeface="BIZ UDゴシック" panose="020B0400000000000000" pitchFamily="49" charset="-128"/>
              <a:ea typeface="BIZ UDゴシック" panose="020B0400000000000000" pitchFamily="49" charset="-128"/>
              <a:cs typeface="+mn-cs"/>
            </a:rPr>
            <a:t>採択決</a:t>
          </a:r>
          <a:endParaRPr kumimoji="1" lang="en-US" altLang="ja-JP" sz="3200" b="1">
            <a:solidFill>
              <a:schemeClr val="lt1"/>
            </a:solidFill>
            <a:effectLst/>
            <a:latin typeface="BIZ UDゴシック" panose="020B0400000000000000" pitchFamily="49" charset="-128"/>
            <a:ea typeface="BIZ UDゴシック" panose="020B0400000000000000" pitchFamily="49" charset="-128"/>
            <a:cs typeface="+mn-cs"/>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　</a:t>
          </a:r>
          <a:r>
            <a:rPr kumimoji="1" lang="ja-JP" altLang="ja-JP" sz="3200" b="1">
              <a:solidFill>
                <a:schemeClr val="lt1"/>
              </a:solidFill>
              <a:effectLst/>
              <a:latin typeface="BIZ UDゴシック" panose="020B0400000000000000" pitchFamily="49" charset="-128"/>
              <a:ea typeface="BIZ UDゴシック" panose="020B0400000000000000" pitchFamily="49" charset="-128"/>
              <a:cs typeface="+mn-cs"/>
            </a:rPr>
            <a:t>定通知後から交付金活動とし</a:t>
          </a:r>
          <a:endParaRPr kumimoji="1" lang="en-US" altLang="ja-JP" sz="3200" b="1">
            <a:solidFill>
              <a:schemeClr val="lt1"/>
            </a:solidFill>
            <a:effectLst/>
            <a:latin typeface="BIZ UDゴシック" panose="020B0400000000000000" pitchFamily="49" charset="-128"/>
            <a:ea typeface="BIZ UDゴシック" panose="020B0400000000000000" pitchFamily="49" charset="-128"/>
            <a:cs typeface="+mn-cs"/>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　</a:t>
          </a:r>
          <a:r>
            <a:rPr kumimoji="1" lang="ja-JP" altLang="ja-JP" sz="3200" b="1">
              <a:solidFill>
                <a:schemeClr val="lt1"/>
              </a:solidFill>
              <a:effectLst/>
              <a:latin typeface="BIZ UDゴシック" panose="020B0400000000000000" pitchFamily="49" charset="-128"/>
              <a:ea typeface="BIZ UDゴシック" panose="020B0400000000000000" pitchFamily="49" charset="-128"/>
              <a:cs typeface="+mn-cs"/>
            </a:rPr>
            <a:t>て計上可能</a:t>
          </a:r>
          <a:endParaRPr kumimoji="1" lang="en-US" altLang="ja-JP" sz="3200" b="1">
            <a:solidFill>
              <a:schemeClr val="lt1"/>
            </a:solidFill>
            <a:effectLst/>
            <a:latin typeface="BIZ UDゴシック" panose="020B0400000000000000" pitchFamily="49" charset="-128"/>
            <a:ea typeface="BIZ UDゴシック" panose="020B0400000000000000" pitchFamily="49" charset="-128"/>
            <a:cs typeface="+mn-cs"/>
          </a:endParaRPr>
        </a:p>
        <a:p>
          <a:r>
            <a:rPr kumimoji="1" lang="ja-JP" altLang="en-US" sz="3200" b="1">
              <a:solidFill>
                <a:schemeClr val="lt1"/>
              </a:solidFill>
              <a:effectLst/>
              <a:latin typeface="BIZ UDゴシック" panose="020B0400000000000000" pitchFamily="49" charset="-128"/>
              <a:ea typeface="BIZ UDゴシック" panose="020B0400000000000000" pitchFamily="49" charset="-128"/>
              <a:cs typeface="+mn-cs"/>
            </a:rPr>
            <a:t>・別記条件を必ず確認すること</a:t>
          </a:r>
          <a:endParaRPr lang="ja-JP" altLang="ja-JP" sz="3200" b="1">
            <a:effectLst/>
            <a:latin typeface="BIZ UDゴシック" panose="020B0400000000000000" pitchFamily="49" charset="-128"/>
            <a:ea typeface="BIZ UDゴシック" panose="020B0400000000000000" pitchFamily="49" charset="-128"/>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6" dT="2022-01-06T12:42:15.53" personId="{A8E71B07-F0B6-4944-89FE-B055BE4EA04C}" id="{4103E542-78F0-454C-9DC4-F3A43A7E7176}">
    <text>予算執行調査の指摘事項の対応として追加した項目なので、今はまだ独立項目として書かせたい。</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8.vml"/><Relationship Id="rId21" Type="http://schemas.openxmlformats.org/officeDocument/2006/relationships/ctrlProp" Target="../ctrlProps/ctrlProp35.xml"/><Relationship Id="rId34" Type="http://schemas.openxmlformats.org/officeDocument/2006/relationships/ctrlProp" Target="../ctrlProps/ctrlProp48.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33" Type="http://schemas.openxmlformats.org/officeDocument/2006/relationships/ctrlProp" Target="../ctrlProps/ctrlProp47.xml"/><Relationship Id="rId2" Type="http://schemas.openxmlformats.org/officeDocument/2006/relationships/drawing" Target="../drawings/drawing7.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32" Type="http://schemas.openxmlformats.org/officeDocument/2006/relationships/ctrlProp" Target="../ctrlProps/ctrlProp46.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 Id="rId35" Type="http://schemas.openxmlformats.org/officeDocument/2006/relationships/ctrlProp" Target="../ctrlProps/ctrlProp49.xml"/><Relationship Id="rId8" Type="http://schemas.openxmlformats.org/officeDocument/2006/relationships/ctrlProp" Target="../ctrlProps/ctrlProp2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01B16-B81B-4EA8-972D-E14DC2D74AEA}">
  <sheetPr codeName="Sheet1">
    <tabColor rgb="FFFFC000"/>
    <pageSetUpPr fitToPage="1"/>
  </sheetPr>
  <dimension ref="A1:F26"/>
  <sheetViews>
    <sheetView showGridLines="0" showZeros="0" view="pageBreakPreview" topLeftCell="A4" zoomScale="70" zoomScaleNormal="100" zoomScaleSheetLayoutView="70" workbookViewId="0">
      <selection activeCell="B9" sqref="B9"/>
    </sheetView>
  </sheetViews>
  <sheetFormatPr defaultRowHeight="18.75"/>
  <cols>
    <col min="1" max="1" width="4.625" style="113" customWidth="1"/>
    <col min="2" max="2" width="9.25" style="113" bestFit="1" customWidth="1"/>
    <col min="3" max="3" width="28.5" style="88" customWidth="1"/>
    <col min="4" max="4" width="48.75" style="88" customWidth="1"/>
    <col min="5" max="5" width="9" style="88"/>
    <col min="6" max="6" width="28.25" style="88" customWidth="1"/>
    <col min="7" max="16384" width="9" style="88"/>
  </cols>
  <sheetData>
    <row r="1" spans="1:6" ht="39.950000000000003" customHeight="1">
      <c r="A1" s="198" t="s">
        <v>539</v>
      </c>
      <c r="B1" s="198"/>
      <c r="C1" s="198"/>
      <c r="D1" s="198"/>
      <c r="E1" s="198"/>
      <c r="F1" s="198"/>
    </row>
    <row r="2" spans="1:6" ht="20.100000000000001" customHeight="1">
      <c r="A2" s="89"/>
      <c r="B2" s="89"/>
      <c r="C2" s="90"/>
    </row>
    <row r="3" spans="1:6" ht="39.950000000000003" customHeight="1" thickBot="1">
      <c r="A3" s="89"/>
      <c r="B3" s="89"/>
      <c r="C3" s="91" t="s">
        <v>506</v>
      </c>
      <c r="D3" s="199" t="str">
        <f>'②採択申請書（別紙３　様式第12号）1-5'!J7</f>
        <v>ひょうご活動組織</v>
      </c>
      <c r="E3" s="199"/>
      <c r="F3" s="199"/>
    </row>
    <row r="4" spans="1:6" ht="63" customHeight="1" thickTop="1">
      <c r="A4" s="200" t="s">
        <v>545</v>
      </c>
      <c r="B4" s="200"/>
      <c r="C4" s="200"/>
      <c r="D4" s="200"/>
      <c r="E4" s="200"/>
      <c r="F4" s="200"/>
    </row>
    <row r="5" spans="1:6" ht="39.950000000000003" customHeight="1">
      <c r="A5" s="92" t="s">
        <v>507</v>
      </c>
      <c r="B5" s="92"/>
      <c r="C5" s="92" t="s">
        <v>508</v>
      </c>
      <c r="D5" s="92" t="s">
        <v>509</v>
      </c>
      <c r="E5" s="93" t="s">
        <v>510</v>
      </c>
      <c r="F5" s="92" t="s">
        <v>42</v>
      </c>
    </row>
    <row r="6" spans="1:6" ht="54.95" customHeight="1">
      <c r="A6" s="94">
        <v>1</v>
      </c>
      <c r="B6" s="95" t="s">
        <v>511</v>
      </c>
      <c r="C6" s="96" t="s">
        <v>512</v>
      </c>
      <c r="D6" s="97" t="s">
        <v>513</v>
      </c>
      <c r="E6" s="98"/>
      <c r="F6" s="99"/>
    </row>
    <row r="7" spans="1:6" ht="54.95" customHeight="1">
      <c r="A7" s="92">
        <v>2</v>
      </c>
      <c r="B7" s="92" t="s">
        <v>511</v>
      </c>
      <c r="C7" s="114" t="s">
        <v>543</v>
      </c>
      <c r="D7" s="97" t="s">
        <v>515</v>
      </c>
      <c r="E7" s="101"/>
      <c r="F7" s="102"/>
    </row>
    <row r="8" spans="1:6" ht="54.95" customHeight="1">
      <c r="A8" s="94">
        <v>3</v>
      </c>
      <c r="B8" s="92" t="s">
        <v>511</v>
      </c>
      <c r="C8" s="114" t="s">
        <v>514</v>
      </c>
      <c r="D8" s="97" t="s">
        <v>516</v>
      </c>
      <c r="E8" s="101"/>
      <c r="F8" s="102"/>
    </row>
    <row r="9" spans="1:6" ht="54.95" customHeight="1">
      <c r="A9" s="92">
        <v>4</v>
      </c>
      <c r="B9" s="93" t="s">
        <v>659</v>
      </c>
      <c r="C9" s="100" t="s">
        <v>544</v>
      </c>
      <c r="D9" s="97" t="s">
        <v>517</v>
      </c>
      <c r="E9" s="101"/>
      <c r="F9" s="102" t="s">
        <v>640</v>
      </c>
    </row>
    <row r="10" spans="1:6" ht="54.95" customHeight="1">
      <c r="A10" s="94">
        <v>5</v>
      </c>
      <c r="B10" s="92" t="s">
        <v>511</v>
      </c>
      <c r="C10" s="100" t="s">
        <v>518</v>
      </c>
      <c r="D10" s="97" t="s">
        <v>519</v>
      </c>
      <c r="E10" s="101"/>
      <c r="F10" s="103" t="s">
        <v>520</v>
      </c>
    </row>
    <row r="11" spans="1:6" ht="54.95" customHeight="1">
      <c r="A11" s="92">
        <v>6</v>
      </c>
      <c r="B11" s="92" t="s">
        <v>511</v>
      </c>
      <c r="C11" s="100" t="s">
        <v>521</v>
      </c>
      <c r="D11" s="102" t="s">
        <v>522</v>
      </c>
      <c r="E11" s="101"/>
      <c r="F11" s="102"/>
    </row>
    <row r="12" spans="1:6" ht="54.95" customHeight="1">
      <c r="A12" s="94">
        <v>7</v>
      </c>
      <c r="B12" s="92" t="s">
        <v>511</v>
      </c>
      <c r="C12" s="100" t="s">
        <v>523</v>
      </c>
      <c r="D12" s="102" t="s">
        <v>524</v>
      </c>
      <c r="E12" s="101"/>
      <c r="F12" s="102" t="s">
        <v>525</v>
      </c>
    </row>
    <row r="13" spans="1:6" ht="54.95" customHeight="1">
      <c r="A13" s="92">
        <v>8</v>
      </c>
      <c r="B13" s="92" t="s">
        <v>511</v>
      </c>
      <c r="C13" s="100" t="s">
        <v>526</v>
      </c>
      <c r="D13" s="102" t="s">
        <v>527</v>
      </c>
      <c r="E13" s="101"/>
      <c r="F13" s="102"/>
    </row>
    <row r="14" spans="1:6" ht="54.95" customHeight="1">
      <c r="A14" s="94">
        <v>9</v>
      </c>
      <c r="B14" s="92" t="s">
        <v>511</v>
      </c>
      <c r="C14" s="100"/>
      <c r="D14" s="112" t="s">
        <v>602</v>
      </c>
      <c r="E14" s="101"/>
      <c r="F14" s="102"/>
    </row>
    <row r="15" spans="1:6" ht="54.95" customHeight="1">
      <c r="A15" s="177">
        <v>10</v>
      </c>
      <c r="B15" s="178" t="s">
        <v>528</v>
      </c>
      <c r="C15" s="179" t="s">
        <v>540</v>
      </c>
      <c r="D15" s="190" t="s">
        <v>642</v>
      </c>
      <c r="E15" s="101"/>
      <c r="F15" s="102"/>
    </row>
    <row r="16" spans="1:6" ht="54.95" customHeight="1" thickBot="1">
      <c r="A16" s="104">
        <v>11</v>
      </c>
      <c r="B16" s="104" t="s">
        <v>528</v>
      </c>
      <c r="C16" s="105" t="s">
        <v>541</v>
      </c>
      <c r="D16" s="106" t="s">
        <v>529</v>
      </c>
      <c r="E16" s="176"/>
      <c r="F16" s="107"/>
    </row>
    <row r="17" spans="1:6" ht="54.95" customHeight="1" thickTop="1">
      <c r="A17" s="94">
        <v>12</v>
      </c>
      <c r="B17" s="175" t="s">
        <v>530</v>
      </c>
      <c r="C17" s="108" t="s">
        <v>531</v>
      </c>
      <c r="D17" s="109" t="s">
        <v>532</v>
      </c>
      <c r="E17" s="174"/>
      <c r="F17" s="110"/>
    </row>
    <row r="18" spans="1:6" ht="54.95" customHeight="1">
      <c r="A18" s="92">
        <v>13</v>
      </c>
      <c r="B18" s="111" t="s">
        <v>530</v>
      </c>
      <c r="C18" s="100"/>
      <c r="D18" s="97" t="s">
        <v>533</v>
      </c>
      <c r="E18" s="174"/>
      <c r="F18" s="110" t="s">
        <v>612</v>
      </c>
    </row>
    <row r="19" spans="1:6" ht="54.95" customHeight="1">
      <c r="A19" s="94">
        <v>14</v>
      </c>
      <c r="B19" s="111" t="s">
        <v>530</v>
      </c>
      <c r="C19" s="100"/>
      <c r="D19" s="97" t="s">
        <v>534</v>
      </c>
      <c r="E19" s="101"/>
      <c r="F19" s="102" t="s">
        <v>613</v>
      </c>
    </row>
    <row r="20" spans="1:6" ht="54.95" customHeight="1">
      <c r="A20" s="92">
        <v>15</v>
      </c>
      <c r="B20" s="111" t="s">
        <v>530</v>
      </c>
      <c r="C20" s="100" t="s">
        <v>518</v>
      </c>
      <c r="D20" s="97" t="s">
        <v>535</v>
      </c>
      <c r="E20" s="101"/>
      <c r="F20" s="103" t="s">
        <v>536</v>
      </c>
    </row>
    <row r="21" spans="1:6" ht="54.95" customHeight="1">
      <c r="A21" s="94">
        <v>16</v>
      </c>
      <c r="B21" s="111" t="s">
        <v>530</v>
      </c>
      <c r="C21" s="100" t="s">
        <v>518</v>
      </c>
      <c r="D21" s="102" t="s">
        <v>537</v>
      </c>
      <c r="E21" s="101"/>
      <c r="F21" s="102"/>
    </row>
    <row r="22" spans="1:6" ht="54.95" customHeight="1">
      <c r="A22" s="92">
        <v>17</v>
      </c>
      <c r="B22" s="111" t="s">
        <v>530</v>
      </c>
      <c r="C22" s="100" t="s">
        <v>518</v>
      </c>
      <c r="D22" s="112" t="s">
        <v>538</v>
      </c>
      <c r="E22" s="101"/>
      <c r="F22" s="103" t="s">
        <v>542</v>
      </c>
    </row>
    <row r="24" spans="1:6" ht="24.95" customHeight="1"/>
    <row r="25" spans="1:6" ht="24.95" customHeight="1"/>
    <row r="26" spans="1:6" ht="24.95" customHeight="1"/>
  </sheetData>
  <mergeCells count="3">
    <mergeCell ref="A1:F1"/>
    <mergeCell ref="D3:F3"/>
    <mergeCell ref="A4:F4"/>
  </mergeCells>
  <phoneticPr fontId="8"/>
  <pageMargins left="0.70866141732283472" right="0.70866141732283472" top="0.74803149606299213" bottom="0.74803149606299213" header="0.31496062992125984" footer="0.31496062992125984"/>
  <pageSetup paperSize="9" scale="6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4</xdr:col>
                    <xdr:colOff>219075</xdr:colOff>
                    <xdr:row>6</xdr:row>
                    <xdr:rowOff>114300</xdr:rowOff>
                  </from>
                  <to>
                    <xdr:col>4</xdr:col>
                    <xdr:colOff>476250</xdr:colOff>
                    <xdr:row>6</xdr:row>
                    <xdr:rowOff>371475</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4</xdr:col>
                    <xdr:colOff>219075</xdr:colOff>
                    <xdr:row>18</xdr:row>
                    <xdr:rowOff>114300</xdr:rowOff>
                  </from>
                  <to>
                    <xdr:col>4</xdr:col>
                    <xdr:colOff>476250</xdr:colOff>
                    <xdr:row>18</xdr:row>
                    <xdr:rowOff>371475</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4</xdr:col>
                    <xdr:colOff>219075</xdr:colOff>
                    <xdr:row>20</xdr:row>
                    <xdr:rowOff>114300</xdr:rowOff>
                  </from>
                  <to>
                    <xdr:col>4</xdr:col>
                    <xdr:colOff>476250</xdr:colOff>
                    <xdr:row>20</xdr:row>
                    <xdr:rowOff>371475</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4</xdr:col>
                    <xdr:colOff>219075</xdr:colOff>
                    <xdr:row>21</xdr:row>
                    <xdr:rowOff>114300</xdr:rowOff>
                  </from>
                  <to>
                    <xdr:col>4</xdr:col>
                    <xdr:colOff>476250</xdr:colOff>
                    <xdr:row>21</xdr:row>
                    <xdr:rowOff>371475</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4</xdr:col>
                    <xdr:colOff>219075</xdr:colOff>
                    <xdr:row>7</xdr:row>
                    <xdr:rowOff>114300</xdr:rowOff>
                  </from>
                  <to>
                    <xdr:col>4</xdr:col>
                    <xdr:colOff>476250</xdr:colOff>
                    <xdr:row>7</xdr:row>
                    <xdr:rowOff>371475</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4</xdr:col>
                    <xdr:colOff>219075</xdr:colOff>
                    <xdr:row>8</xdr:row>
                    <xdr:rowOff>114300</xdr:rowOff>
                  </from>
                  <to>
                    <xdr:col>4</xdr:col>
                    <xdr:colOff>476250</xdr:colOff>
                    <xdr:row>8</xdr:row>
                    <xdr:rowOff>371475</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from>
                    <xdr:col>4</xdr:col>
                    <xdr:colOff>219075</xdr:colOff>
                    <xdr:row>9</xdr:row>
                    <xdr:rowOff>114300</xdr:rowOff>
                  </from>
                  <to>
                    <xdr:col>4</xdr:col>
                    <xdr:colOff>476250</xdr:colOff>
                    <xdr:row>9</xdr:row>
                    <xdr:rowOff>371475</xdr:rowOff>
                  </to>
                </anchor>
              </controlPr>
            </control>
          </mc:Choice>
        </mc:AlternateContent>
        <mc:AlternateContent xmlns:mc="http://schemas.openxmlformats.org/markup-compatibility/2006">
          <mc:Choice Requires="x14">
            <control shapeId="60425" r:id="rId11" name="Check Box 9">
              <controlPr defaultSize="0" autoFill="0" autoLine="0" autoPict="0">
                <anchor moveWithCells="1">
                  <from>
                    <xdr:col>4</xdr:col>
                    <xdr:colOff>219075</xdr:colOff>
                    <xdr:row>10</xdr:row>
                    <xdr:rowOff>114300</xdr:rowOff>
                  </from>
                  <to>
                    <xdr:col>4</xdr:col>
                    <xdr:colOff>476250</xdr:colOff>
                    <xdr:row>10</xdr:row>
                    <xdr:rowOff>371475</xdr:rowOff>
                  </to>
                </anchor>
              </controlPr>
            </control>
          </mc:Choice>
        </mc:AlternateContent>
        <mc:AlternateContent xmlns:mc="http://schemas.openxmlformats.org/markup-compatibility/2006">
          <mc:Choice Requires="x14">
            <control shapeId="60426" r:id="rId12" name="Check Box 10">
              <controlPr defaultSize="0" autoFill="0" autoLine="0" autoPict="0">
                <anchor moveWithCells="1">
                  <from>
                    <xdr:col>4</xdr:col>
                    <xdr:colOff>228600</xdr:colOff>
                    <xdr:row>11</xdr:row>
                    <xdr:rowOff>142875</xdr:rowOff>
                  </from>
                  <to>
                    <xdr:col>4</xdr:col>
                    <xdr:colOff>561975</xdr:colOff>
                    <xdr:row>11</xdr:row>
                    <xdr:rowOff>390525</xdr:rowOff>
                  </to>
                </anchor>
              </controlPr>
            </control>
          </mc:Choice>
        </mc:AlternateContent>
        <mc:AlternateContent xmlns:mc="http://schemas.openxmlformats.org/markup-compatibility/2006">
          <mc:Choice Requires="x14">
            <control shapeId="60427" r:id="rId13" name="Check Box 11">
              <controlPr defaultSize="0" autoFill="0" autoLine="0" autoPict="0">
                <anchor moveWithCells="1">
                  <from>
                    <xdr:col>4</xdr:col>
                    <xdr:colOff>219075</xdr:colOff>
                    <xdr:row>12</xdr:row>
                    <xdr:rowOff>114300</xdr:rowOff>
                  </from>
                  <to>
                    <xdr:col>4</xdr:col>
                    <xdr:colOff>476250</xdr:colOff>
                    <xdr:row>12</xdr:row>
                    <xdr:rowOff>371475</xdr:rowOff>
                  </to>
                </anchor>
              </controlPr>
            </control>
          </mc:Choice>
        </mc:AlternateContent>
        <mc:AlternateContent xmlns:mc="http://schemas.openxmlformats.org/markup-compatibility/2006">
          <mc:Choice Requires="x14">
            <control shapeId="60428" r:id="rId14" name="Check Box 12">
              <controlPr defaultSize="0" autoFill="0" autoLine="0" autoPict="0">
                <anchor moveWithCells="1">
                  <from>
                    <xdr:col>4</xdr:col>
                    <xdr:colOff>219075</xdr:colOff>
                    <xdr:row>19</xdr:row>
                    <xdr:rowOff>114300</xdr:rowOff>
                  </from>
                  <to>
                    <xdr:col>4</xdr:col>
                    <xdr:colOff>476250</xdr:colOff>
                    <xdr:row>19</xdr:row>
                    <xdr:rowOff>371475</xdr:rowOff>
                  </to>
                </anchor>
              </controlPr>
            </control>
          </mc:Choice>
        </mc:AlternateContent>
        <mc:AlternateContent xmlns:mc="http://schemas.openxmlformats.org/markup-compatibility/2006">
          <mc:Choice Requires="x14">
            <control shapeId="60429" r:id="rId15" name="Check Box 13">
              <controlPr defaultSize="0" autoFill="0" autoLine="0" autoPict="0">
                <anchor moveWithCells="1">
                  <from>
                    <xdr:col>4</xdr:col>
                    <xdr:colOff>219075</xdr:colOff>
                    <xdr:row>13</xdr:row>
                    <xdr:rowOff>114300</xdr:rowOff>
                  </from>
                  <to>
                    <xdr:col>4</xdr:col>
                    <xdr:colOff>476250</xdr:colOff>
                    <xdr:row>13</xdr:row>
                    <xdr:rowOff>371475</xdr:rowOff>
                  </to>
                </anchor>
              </controlPr>
            </control>
          </mc:Choice>
        </mc:AlternateContent>
        <mc:AlternateContent xmlns:mc="http://schemas.openxmlformats.org/markup-compatibility/2006">
          <mc:Choice Requires="x14">
            <control shapeId="60430" r:id="rId16" name="Check Box 14">
              <controlPr defaultSize="0" autoFill="0" autoLine="0" autoPict="0">
                <anchor moveWithCells="1">
                  <from>
                    <xdr:col>4</xdr:col>
                    <xdr:colOff>219075</xdr:colOff>
                    <xdr:row>17</xdr:row>
                    <xdr:rowOff>114300</xdr:rowOff>
                  </from>
                  <to>
                    <xdr:col>4</xdr:col>
                    <xdr:colOff>476250</xdr:colOff>
                    <xdr:row>17</xdr:row>
                    <xdr:rowOff>371475</xdr:rowOff>
                  </to>
                </anchor>
              </controlPr>
            </control>
          </mc:Choice>
        </mc:AlternateContent>
        <mc:AlternateContent xmlns:mc="http://schemas.openxmlformats.org/markup-compatibility/2006">
          <mc:Choice Requires="x14">
            <control shapeId="60431" r:id="rId17" name="Check Box 15">
              <controlPr defaultSize="0" autoFill="0" autoLine="0" autoPict="0">
                <anchor moveWithCells="1">
                  <from>
                    <xdr:col>4</xdr:col>
                    <xdr:colOff>219075</xdr:colOff>
                    <xdr:row>5</xdr:row>
                    <xdr:rowOff>114300</xdr:rowOff>
                  </from>
                  <to>
                    <xdr:col>4</xdr:col>
                    <xdr:colOff>476250</xdr:colOff>
                    <xdr:row>5</xdr:row>
                    <xdr:rowOff>371475</xdr:rowOff>
                  </to>
                </anchor>
              </controlPr>
            </control>
          </mc:Choice>
        </mc:AlternateContent>
        <mc:AlternateContent xmlns:mc="http://schemas.openxmlformats.org/markup-compatibility/2006">
          <mc:Choice Requires="x14">
            <control shapeId="60432" r:id="rId18" name="Check Box 16">
              <controlPr defaultSize="0" autoFill="0" autoLine="0" autoPict="0">
                <anchor moveWithCells="1">
                  <from>
                    <xdr:col>4</xdr:col>
                    <xdr:colOff>219075</xdr:colOff>
                    <xdr:row>15</xdr:row>
                    <xdr:rowOff>114300</xdr:rowOff>
                  </from>
                  <to>
                    <xdr:col>4</xdr:col>
                    <xdr:colOff>476250</xdr:colOff>
                    <xdr:row>15</xdr:row>
                    <xdr:rowOff>371475</xdr:rowOff>
                  </to>
                </anchor>
              </controlPr>
            </control>
          </mc:Choice>
        </mc:AlternateContent>
        <mc:AlternateContent xmlns:mc="http://schemas.openxmlformats.org/markup-compatibility/2006">
          <mc:Choice Requires="x14">
            <control shapeId="60433" r:id="rId19" name="Check Box 17">
              <controlPr defaultSize="0" autoFill="0" autoLine="0" autoPict="0">
                <anchor moveWithCells="1">
                  <from>
                    <xdr:col>4</xdr:col>
                    <xdr:colOff>219075</xdr:colOff>
                    <xdr:row>16</xdr:row>
                    <xdr:rowOff>114300</xdr:rowOff>
                  </from>
                  <to>
                    <xdr:col>4</xdr:col>
                    <xdr:colOff>476250</xdr:colOff>
                    <xdr:row>16</xdr:row>
                    <xdr:rowOff>371475</xdr:rowOff>
                  </to>
                </anchor>
              </controlPr>
            </control>
          </mc:Choice>
        </mc:AlternateContent>
        <mc:AlternateContent xmlns:mc="http://schemas.openxmlformats.org/markup-compatibility/2006">
          <mc:Choice Requires="x14">
            <control shapeId="60434" r:id="rId20" name="Check Box 18">
              <controlPr defaultSize="0" autoFill="0" autoLine="0" autoPict="0">
                <anchor moveWithCells="1">
                  <from>
                    <xdr:col>4</xdr:col>
                    <xdr:colOff>219075</xdr:colOff>
                    <xdr:row>14</xdr:row>
                    <xdr:rowOff>114300</xdr:rowOff>
                  </from>
                  <to>
                    <xdr:col>4</xdr:col>
                    <xdr:colOff>476250</xdr:colOff>
                    <xdr:row>14</xdr:row>
                    <xdr:rowOff>371475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A8B3-A946-4C94-8630-9BFC54877CA2}">
  <sheetPr codeName="Sheet11">
    <tabColor rgb="FFFFC000"/>
    <pageSetUpPr fitToPage="1"/>
  </sheetPr>
  <dimension ref="A1:G95"/>
  <sheetViews>
    <sheetView view="pageBreakPreview" topLeftCell="A4" zoomScaleNormal="100" zoomScaleSheetLayoutView="100" workbookViewId="0">
      <selection activeCell="C7" sqref="C7:D7"/>
    </sheetView>
  </sheetViews>
  <sheetFormatPr defaultRowHeight="18.75"/>
  <cols>
    <col min="1" max="1" width="12.375" style="54" customWidth="1"/>
    <col min="2" max="2" width="11.75" style="54" customWidth="1"/>
    <col min="3" max="3" width="52.625" style="55" customWidth="1"/>
    <col min="4" max="4" width="18.375" style="55" customWidth="1"/>
    <col min="5" max="16384" width="9" style="39"/>
  </cols>
  <sheetData>
    <row r="1" spans="1:4" ht="19.5" customHeight="1">
      <c r="A1" s="469" t="s">
        <v>331</v>
      </c>
      <c r="B1" s="469"/>
      <c r="C1" s="469"/>
      <c r="D1" s="469"/>
    </row>
    <row r="2" spans="1:4" ht="19.5" customHeight="1">
      <c r="A2" s="470"/>
      <c r="B2" s="470"/>
      <c r="C2" s="471" t="s">
        <v>332</v>
      </c>
      <c r="D2" s="472"/>
    </row>
    <row r="3" spans="1:4" ht="15" customHeight="1">
      <c r="A3" s="470"/>
      <c r="B3" s="470"/>
      <c r="C3" s="472"/>
      <c r="D3" s="472"/>
    </row>
    <row r="4" spans="1:4" ht="19.5" customHeight="1">
      <c r="A4" s="470"/>
      <c r="B4" s="470"/>
      <c r="C4" s="472"/>
      <c r="D4" s="473" t="s">
        <v>333</v>
      </c>
    </row>
    <row r="5" spans="1:4" ht="19.5" customHeight="1">
      <c r="A5" s="470"/>
      <c r="B5" s="470"/>
      <c r="C5" s="472"/>
      <c r="D5" s="474" t="s">
        <v>334</v>
      </c>
    </row>
    <row r="6" spans="1:4" ht="24.95" customHeight="1">
      <c r="A6" s="432" t="s">
        <v>335</v>
      </c>
      <c r="B6" s="433"/>
      <c r="C6" s="434" t="str">
        <f>'②採択申請書（別紙３　様式第12号）1-5'!J7</f>
        <v>ひょうご活動組織</v>
      </c>
      <c r="D6" s="434"/>
    </row>
    <row r="7" spans="1:4" ht="24.95" customHeight="1">
      <c r="A7" s="425" t="s">
        <v>336</v>
      </c>
      <c r="B7" s="426"/>
      <c r="C7" s="427"/>
      <c r="D7" s="427"/>
    </row>
    <row r="8" spans="1:4" ht="24.95" customHeight="1">
      <c r="A8" s="428" t="s">
        <v>337</v>
      </c>
      <c r="B8" s="429"/>
      <c r="C8" s="427" t="s">
        <v>609</v>
      </c>
      <c r="D8" s="427"/>
    </row>
    <row r="9" spans="1:4" ht="24.95" customHeight="1">
      <c r="A9" s="430" t="s">
        <v>338</v>
      </c>
      <c r="B9" s="431"/>
      <c r="C9" s="427"/>
      <c r="D9" s="427"/>
    </row>
    <row r="10" spans="1:4" ht="24.95" customHeight="1">
      <c r="A10" s="425" t="s">
        <v>339</v>
      </c>
      <c r="B10" s="426"/>
      <c r="C10" s="427" t="s">
        <v>340</v>
      </c>
      <c r="D10" s="427"/>
    </row>
    <row r="11" spans="1:4" ht="24.95" customHeight="1">
      <c r="A11" s="425" t="s">
        <v>341</v>
      </c>
      <c r="B11" s="426"/>
      <c r="C11" s="427" t="s">
        <v>604</v>
      </c>
      <c r="D11" s="427"/>
    </row>
    <row r="12" spans="1:4" ht="15" customHeight="1">
      <c r="A12" s="475"/>
      <c r="B12" s="475"/>
      <c r="C12" s="476"/>
      <c r="D12" s="476"/>
    </row>
    <row r="13" spans="1:4" ht="19.5" customHeight="1">
      <c r="A13" s="477" t="s">
        <v>342</v>
      </c>
      <c r="B13" s="477"/>
      <c r="C13" s="478"/>
      <c r="D13" s="478"/>
    </row>
    <row r="14" spans="1:4" ht="15" customHeight="1">
      <c r="A14" s="424" t="s">
        <v>343</v>
      </c>
      <c r="B14" s="424"/>
      <c r="C14" s="424"/>
      <c r="D14" s="42" t="s">
        <v>344</v>
      </c>
    </row>
    <row r="15" spans="1:4" ht="15" customHeight="1">
      <c r="A15" s="424"/>
      <c r="B15" s="424"/>
      <c r="C15" s="424"/>
      <c r="D15" s="43" t="s">
        <v>345</v>
      </c>
    </row>
    <row r="16" spans="1:4" ht="15" customHeight="1">
      <c r="A16" s="424"/>
      <c r="B16" s="424"/>
      <c r="C16" s="424"/>
      <c r="D16" s="43" t="s">
        <v>346</v>
      </c>
    </row>
    <row r="17" spans="1:4" ht="15" customHeight="1">
      <c r="A17" s="424"/>
      <c r="B17" s="424"/>
      <c r="C17" s="424"/>
      <c r="D17" s="44" t="s">
        <v>347</v>
      </c>
    </row>
    <row r="18" spans="1:4" ht="38.1" customHeight="1">
      <c r="A18" s="45">
        <v>1</v>
      </c>
      <c r="B18" s="422" t="s">
        <v>348</v>
      </c>
      <c r="C18" s="423"/>
      <c r="D18" s="46"/>
    </row>
    <row r="19" spans="1:4" ht="38.1" customHeight="1">
      <c r="A19" s="47" t="s">
        <v>349</v>
      </c>
      <c r="B19" s="420" t="s">
        <v>350</v>
      </c>
      <c r="C19" s="421"/>
      <c r="D19" s="48"/>
    </row>
    <row r="20" spans="1:4" ht="38.1" customHeight="1">
      <c r="A20" s="49" t="s">
        <v>351</v>
      </c>
      <c r="B20" s="418" t="s">
        <v>352</v>
      </c>
      <c r="C20" s="419"/>
      <c r="D20" s="50"/>
    </row>
    <row r="21" spans="1:4" ht="38.1" customHeight="1">
      <c r="A21" s="49" t="s">
        <v>353</v>
      </c>
      <c r="B21" s="418" t="s">
        <v>354</v>
      </c>
      <c r="C21" s="419"/>
      <c r="D21" s="50"/>
    </row>
    <row r="22" spans="1:4" ht="38.1" customHeight="1">
      <c r="A22" s="49" t="s">
        <v>355</v>
      </c>
      <c r="B22" s="418" t="s">
        <v>356</v>
      </c>
      <c r="C22" s="419"/>
      <c r="D22" s="50"/>
    </row>
    <row r="23" spans="1:4" ht="38.1" customHeight="1">
      <c r="A23" s="49" t="s">
        <v>357</v>
      </c>
      <c r="B23" s="418" t="s">
        <v>358</v>
      </c>
      <c r="C23" s="419"/>
      <c r="D23" s="50"/>
    </row>
    <row r="24" spans="1:4" ht="38.1" customHeight="1">
      <c r="A24" s="49" t="s">
        <v>359</v>
      </c>
      <c r="B24" s="418" t="s">
        <v>360</v>
      </c>
      <c r="C24" s="419"/>
      <c r="D24" s="50"/>
    </row>
    <row r="25" spans="1:4" ht="38.1" customHeight="1">
      <c r="A25" s="49" t="s">
        <v>361</v>
      </c>
      <c r="B25" s="418" t="s">
        <v>362</v>
      </c>
      <c r="C25" s="419"/>
      <c r="D25" s="50"/>
    </row>
    <row r="26" spans="1:4" ht="38.1" customHeight="1">
      <c r="A26" s="47" t="s">
        <v>363</v>
      </c>
      <c r="B26" s="420" t="s">
        <v>364</v>
      </c>
      <c r="C26" s="421"/>
      <c r="D26" s="51"/>
    </row>
    <row r="27" spans="1:4" ht="38.1" customHeight="1">
      <c r="A27" s="49" t="s">
        <v>365</v>
      </c>
      <c r="B27" s="418" t="s">
        <v>366</v>
      </c>
      <c r="C27" s="419"/>
      <c r="D27" s="50"/>
    </row>
    <row r="28" spans="1:4" ht="38.1" customHeight="1">
      <c r="A28" s="49" t="s">
        <v>367</v>
      </c>
      <c r="B28" s="418" t="s">
        <v>368</v>
      </c>
      <c r="C28" s="419"/>
      <c r="D28" s="50"/>
    </row>
    <row r="29" spans="1:4" ht="38.1" customHeight="1">
      <c r="A29" s="49" t="s">
        <v>369</v>
      </c>
      <c r="B29" s="418" t="s">
        <v>370</v>
      </c>
      <c r="C29" s="419"/>
      <c r="D29" s="50"/>
    </row>
    <row r="30" spans="1:4" ht="38.1" customHeight="1">
      <c r="A30" s="49" t="s">
        <v>371</v>
      </c>
      <c r="B30" s="418" t="s">
        <v>372</v>
      </c>
      <c r="C30" s="419"/>
      <c r="D30" s="50"/>
    </row>
    <row r="31" spans="1:4" ht="38.1" customHeight="1">
      <c r="A31" s="49" t="s">
        <v>373</v>
      </c>
      <c r="B31" s="418" t="s">
        <v>374</v>
      </c>
      <c r="C31" s="419"/>
      <c r="D31" s="50"/>
    </row>
    <row r="32" spans="1:4" ht="15" customHeight="1">
      <c r="A32" s="424" t="s">
        <v>343</v>
      </c>
      <c r="B32" s="424"/>
      <c r="C32" s="424"/>
      <c r="D32" s="42" t="s">
        <v>344</v>
      </c>
    </row>
    <row r="33" spans="1:7" ht="15" customHeight="1">
      <c r="A33" s="424"/>
      <c r="B33" s="424"/>
      <c r="C33" s="424"/>
      <c r="D33" s="43" t="s">
        <v>345</v>
      </c>
    </row>
    <row r="34" spans="1:7" ht="15" customHeight="1">
      <c r="A34" s="424"/>
      <c r="B34" s="424"/>
      <c r="C34" s="424"/>
      <c r="D34" s="43" t="s">
        <v>346</v>
      </c>
    </row>
    <row r="35" spans="1:7" ht="15" customHeight="1">
      <c r="A35" s="424"/>
      <c r="B35" s="424"/>
      <c r="C35" s="424"/>
      <c r="D35" s="44" t="s">
        <v>347</v>
      </c>
    </row>
    <row r="36" spans="1:7" ht="38.1" customHeight="1">
      <c r="A36" s="49" t="s">
        <v>375</v>
      </c>
      <c r="B36" s="418" t="s">
        <v>376</v>
      </c>
      <c r="C36" s="419"/>
      <c r="D36" s="50"/>
    </row>
    <row r="37" spans="1:7" ht="38.1" customHeight="1">
      <c r="A37" s="47" t="s">
        <v>377</v>
      </c>
      <c r="B37" s="420" t="s">
        <v>378</v>
      </c>
      <c r="C37" s="421"/>
      <c r="D37" s="51"/>
    </row>
    <row r="38" spans="1:7" ht="38.1" customHeight="1">
      <c r="A38" s="49" t="s">
        <v>379</v>
      </c>
      <c r="B38" s="418" t="s">
        <v>380</v>
      </c>
      <c r="C38" s="419"/>
      <c r="D38" s="50"/>
    </row>
    <row r="39" spans="1:7" ht="38.1" customHeight="1">
      <c r="A39" s="49" t="s">
        <v>381</v>
      </c>
      <c r="B39" s="418" t="s">
        <v>382</v>
      </c>
      <c r="C39" s="419"/>
      <c r="D39" s="50"/>
    </row>
    <row r="40" spans="1:7" ht="38.1" customHeight="1">
      <c r="A40" s="49" t="s">
        <v>383</v>
      </c>
      <c r="B40" s="418" t="s">
        <v>384</v>
      </c>
      <c r="C40" s="419"/>
      <c r="D40" s="50"/>
    </row>
    <row r="41" spans="1:7" ht="38.1" customHeight="1">
      <c r="A41" s="47" t="s">
        <v>385</v>
      </c>
      <c r="B41" s="420" t="s">
        <v>386</v>
      </c>
      <c r="C41" s="421"/>
      <c r="D41" s="51"/>
    </row>
    <row r="42" spans="1:7" ht="38.1" customHeight="1">
      <c r="A42" s="49" t="s">
        <v>387</v>
      </c>
      <c r="B42" s="418" t="s">
        <v>388</v>
      </c>
      <c r="C42" s="419"/>
      <c r="D42" s="50"/>
      <c r="G42" s="52"/>
    </row>
    <row r="43" spans="1:7" ht="38.1" customHeight="1">
      <c r="A43" s="49" t="s">
        <v>389</v>
      </c>
      <c r="B43" s="418" t="s">
        <v>390</v>
      </c>
      <c r="C43" s="419"/>
      <c r="D43" s="50"/>
    </row>
    <row r="44" spans="1:7" ht="38.1" customHeight="1">
      <c r="A44" s="49" t="s">
        <v>391</v>
      </c>
      <c r="B44" s="418" t="s">
        <v>392</v>
      </c>
      <c r="C44" s="419"/>
      <c r="D44" s="50"/>
    </row>
    <row r="45" spans="1:7" ht="38.1" customHeight="1">
      <c r="A45" s="49" t="s">
        <v>393</v>
      </c>
      <c r="B45" s="418" t="s">
        <v>394</v>
      </c>
      <c r="C45" s="419"/>
      <c r="D45" s="50"/>
    </row>
    <row r="46" spans="1:7" ht="38.1" customHeight="1">
      <c r="A46" s="49" t="s">
        <v>395</v>
      </c>
      <c r="B46" s="418" t="s">
        <v>396</v>
      </c>
      <c r="C46" s="419"/>
      <c r="D46" s="50"/>
    </row>
    <row r="47" spans="1:7" ht="38.1" customHeight="1">
      <c r="A47" s="47" t="s">
        <v>397</v>
      </c>
      <c r="B47" s="420" t="s">
        <v>398</v>
      </c>
      <c r="C47" s="421"/>
      <c r="D47" s="51"/>
    </row>
    <row r="48" spans="1:7" ht="54.75" customHeight="1">
      <c r="A48" s="49" t="s">
        <v>399</v>
      </c>
      <c r="B48" s="418" t="s">
        <v>400</v>
      </c>
      <c r="C48" s="419"/>
      <c r="D48" s="50"/>
    </row>
    <row r="49" spans="1:4" ht="38.1" customHeight="1">
      <c r="A49" s="49" t="s">
        <v>401</v>
      </c>
      <c r="B49" s="418" t="s">
        <v>402</v>
      </c>
      <c r="C49" s="419"/>
      <c r="D49" s="50"/>
    </row>
    <row r="50" spans="1:4" ht="38.1" customHeight="1">
      <c r="A50" s="45">
        <v>2</v>
      </c>
      <c r="B50" s="422" t="s">
        <v>403</v>
      </c>
      <c r="C50" s="423"/>
      <c r="D50" s="53"/>
    </row>
    <row r="51" spans="1:4" ht="38.1" customHeight="1">
      <c r="A51" s="47" t="s">
        <v>404</v>
      </c>
      <c r="B51" s="420" t="s">
        <v>405</v>
      </c>
      <c r="C51" s="421"/>
      <c r="D51" s="51"/>
    </row>
    <row r="52" spans="1:4" ht="38.1" customHeight="1">
      <c r="A52" s="49" t="s">
        <v>406</v>
      </c>
      <c r="B52" s="418" t="s">
        <v>407</v>
      </c>
      <c r="C52" s="419"/>
      <c r="D52" s="50"/>
    </row>
    <row r="53" spans="1:4" ht="38.1" customHeight="1">
      <c r="A53" s="47" t="s">
        <v>408</v>
      </c>
      <c r="B53" s="420" t="s">
        <v>409</v>
      </c>
      <c r="C53" s="421"/>
      <c r="D53" s="51"/>
    </row>
    <row r="54" spans="1:4" ht="38.1" customHeight="1">
      <c r="A54" s="49" t="s">
        <v>410</v>
      </c>
      <c r="B54" s="418" t="s">
        <v>411</v>
      </c>
      <c r="C54" s="419"/>
      <c r="D54" s="50"/>
    </row>
    <row r="55" spans="1:4" ht="38.1" customHeight="1">
      <c r="A55" s="47" t="s">
        <v>412</v>
      </c>
      <c r="B55" s="420" t="s">
        <v>413</v>
      </c>
      <c r="C55" s="421"/>
      <c r="D55" s="51"/>
    </row>
    <row r="56" spans="1:4" ht="38.1" customHeight="1">
      <c r="A56" s="49" t="s">
        <v>414</v>
      </c>
      <c r="B56" s="418" t="s">
        <v>415</v>
      </c>
      <c r="C56" s="419"/>
      <c r="D56" s="50"/>
    </row>
    <row r="57" spans="1:4" ht="39.950000000000003" customHeight="1">
      <c r="A57" s="40"/>
      <c r="B57" s="40"/>
      <c r="C57" s="41"/>
      <c r="D57" s="41"/>
    </row>
    <row r="58" spans="1:4" s="54" customFormat="1" ht="33.75" customHeight="1">
      <c r="A58" s="40"/>
      <c r="B58" s="40"/>
      <c r="C58" s="41"/>
      <c r="D58" s="41"/>
    </row>
    <row r="59" spans="1:4" s="54" customFormat="1" ht="33.75" customHeight="1">
      <c r="A59" s="40"/>
      <c r="B59" s="40"/>
      <c r="C59" s="41"/>
      <c r="D59" s="41"/>
    </row>
    <row r="60" spans="1:4" s="54" customFormat="1" ht="33.75" customHeight="1">
      <c r="A60" s="40"/>
      <c r="B60" s="40"/>
      <c r="C60" s="41"/>
      <c r="D60" s="41"/>
    </row>
    <row r="61" spans="1:4" s="54" customFormat="1" ht="33.75" customHeight="1">
      <c r="A61" s="40"/>
      <c r="B61" s="40"/>
      <c r="C61" s="41"/>
      <c r="D61" s="41"/>
    </row>
    <row r="62" spans="1:4" s="54" customFormat="1" ht="33.75" customHeight="1">
      <c r="A62" s="40"/>
      <c r="B62" s="40"/>
      <c r="C62" s="41"/>
      <c r="D62" s="41"/>
    </row>
    <row r="63" spans="1:4" s="54" customFormat="1" ht="33.75" customHeight="1">
      <c r="A63" s="40"/>
      <c r="B63" s="40"/>
      <c r="C63" s="41"/>
      <c r="D63" s="41"/>
    </row>
    <row r="64" spans="1:4" s="54" customFormat="1" ht="33.75" customHeight="1">
      <c r="A64" s="40"/>
      <c r="B64" s="40"/>
      <c r="C64" s="41"/>
      <c r="D64" s="41"/>
    </row>
    <row r="65" spans="1:4" s="54" customFormat="1" ht="33.75" customHeight="1">
      <c r="A65" s="40"/>
      <c r="B65" s="40"/>
      <c r="C65" s="41"/>
      <c r="D65" s="41"/>
    </row>
    <row r="66" spans="1:4" s="54" customFormat="1" ht="33.75" customHeight="1">
      <c r="A66" s="40"/>
      <c r="B66" s="40"/>
      <c r="C66" s="41"/>
      <c r="D66" s="41"/>
    </row>
    <row r="67" spans="1:4" s="54" customFormat="1" ht="33.75" customHeight="1">
      <c r="A67" s="40"/>
      <c r="B67" s="40"/>
      <c r="C67" s="41"/>
      <c r="D67" s="41"/>
    </row>
    <row r="68" spans="1:4" s="54" customFormat="1" ht="33.75" customHeight="1">
      <c r="A68" s="40"/>
      <c r="B68" s="40"/>
      <c r="C68" s="41"/>
      <c r="D68" s="41"/>
    </row>
    <row r="69" spans="1:4" s="54" customFormat="1" ht="33.75" customHeight="1">
      <c r="A69" s="40"/>
      <c r="B69" s="40"/>
      <c r="C69" s="41"/>
      <c r="D69" s="41"/>
    </row>
    <row r="70" spans="1:4" s="54" customFormat="1" ht="33.75" customHeight="1">
      <c r="A70" s="40"/>
      <c r="B70" s="40"/>
      <c r="C70" s="41"/>
      <c r="D70" s="41"/>
    </row>
    <row r="71" spans="1:4" s="54" customFormat="1" ht="33.75" customHeight="1">
      <c r="A71" s="40"/>
      <c r="B71" s="40"/>
      <c r="C71" s="41"/>
      <c r="D71" s="41"/>
    </row>
    <row r="72" spans="1:4" s="54" customFormat="1" ht="33.75" customHeight="1">
      <c r="A72" s="40"/>
      <c r="B72" s="40"/>
      <c r="C72" s="41"/>
      <c r="D72" s="41"/>
    </row>
    <row r="73" spans="1:4" s="54" customFormat="1" ht="33.75" customHeight="1">
      <c r="A73" s="40"/>
      <c r="B73" s="40"/>
      <c r="C73" s="41"/>
      <c r="D73" s="41"/>
    </row>
    <row r="74" spans="1:4" s="54" customFormat="1" ht="33.75" customHeight="1">
      <c r="A74" s="40"/>
      <c r="B74" s="40"/>
      <c r="C74" s="41"/>
      <c r="D74" s="41"/>
    </row>
    <row r="75" spans="1:4" s="54" customFormat="1" ht="33.75" customHeight="1">
      <c r="A75" s="40"/>
      <c r="B75" s="40"/>
      <c r="C75" s="41"/>
      <c r="D75" s="41"/>
    </row>
    <row r="76" spans="1:4" s="54" customFormat="1" ht="33.75" customHeight="1">
      <c r="A76" s="40"/>
      <c r="B76" s="40"/>
      <c r="C76" s="41"/>
      <c r="D76" s="41"/>
    </row>
    <row r="77" spans="1:4" s="54" customFormat="1" ht="33.75" customHeight="1">
      <c r="A77" s="40"/>
      <c r="B77" s="40"/>
      <c r="C77" s="41"/>
      <c r="D77" s="41"/>
    </row>
    <row r="78" spans="1:4" s="54" customFormat="1" ht="33.75" customHeight="1">
      <c r="A78" s="40"/>
      <c r="B78" s="40"/>
      <c r="C78" s="41"/>
      <c r="D78" s="41"/>
    </row>
    <row r="79" spans="1:4" s="54" customFormat="1" ht="33.75" customHeight="1">
      <c r="A79" s="40"/>
      <c r="B79" s="40"/>
      <c r="C79" s="41"/>
      <c r="D79" s="41"/>
    </row>
    <row r="80" spans="1:4" s="54" customFormat="1" ht="33.75" customHeight="1">
      <c r="A80" s="40"/>
      <c r="B80" s="40"/>
      <c r="C80" s="41"/>
      <c r="D80" s="41"/>
    </row>
    <row r="81" spans="1:4" s="54" customFormat="1" ht="33.75" customHeight="1">
      <c r="A81" s="40"/>
      <c r="B81" s="40"/>
      <c r="C81" s="41"/>
      <c r="D81" s="41"/>
    </row>
    <row r="82" spans="1:4" s="54" customFormat="1" ht="33.75" customHeight="1">
      <c r="A82" s="40"/>
      <c r="B82" s="40"/>
      <c r="C82" s="41"/>
      <c r="D82" s="41"/>
    </row>
    <row r="83" spans="1:4" s="54" customFormat="1" ht="33.75" customHeight="1">
      <c r="A83" s="40"/>
      <c r="B83" s="40"/>
      <c r="C83" s="41"/>
      <c r="D83" s="41"/>
    </row>
    <row r="84" spans="1:4" s="54" customFormat="1" ht="33.75" customHeight="1">
      <c r="A84" s="40"/>
      <c r="B84" s="40"/>
      <c r="C84" s="41"/>
      <c r="D84" s="41"/>
    </row>
    <row r="85" spans="1:4" s="54" customFormat="1" ht="33.75" customHeight="1">
      <c r="A85" s="40"/>
      <c r="B85" s="40"/>
      <c r="C85" s="41"/>
      <c r="D85" s="41"/>
    </row>
    <row r="86" spans="1:4" s="54" customFormat="1" ht="33.75" customHeight="1">
      <c r="C86" s="55"/>
      <c r="D86" s="55"/>
    </row>
    <row r="87" spans="1:4" s="54" customFormat="1" ht="33.75" customHeight="1">
      <c r="C87" s="55"/>
      <c r="D87" s="55"/>
    </row>
    <row r="88" spans="1:4" s="54" customFormat="1" ht="33.75" customHeight="1">
      <c r="C88" s="55"/>
      <c r="D88" s="55"/>
    </row>
    <row r="89" spans="1:4" s="54" customFormat="1" ht="33.75" customHeight="1">
      <c r="C89" s="55"/>
      <c r="D89" s="55"/>
    </row>
    <row r="90" spans="1:4" s="54" customFormat="1" ht="33.75" customHeight="1">
      <c r="C90" s="55"/>
      <c r="D90" s="55"/>
    </row>
    <row r="91" spans="1:4" s="54" customFormat="1" ht="33.75" customHeight="1">
      <c r="C91" s="55"/>
      <c r="D91" s="55"/>
    </row>
    <row r="92" spans="1:4" s="54" customFormat="1" ht="33.75" customHeight="1">
      <c r="C92" s="55"/>
      <c r="D92" s="55"/>
    </row>
    <row r="93" spans="1:4" s="54" customFormat="1" ht="33.75" customHeight="1">
      <c r="C93" s="55"/>
      <c r="D93" s="55"/>
    </row>
    <row r="94" spans="1:4" s="54" customFormat="1" ht="33.75" customHeight="1">
      <c r="C94" s="55"/>
      <c r="D94" s="55"/>
    </row>
    <row r="95" spans="1:4" s="54" customFormat="1" ht="33.75" customHeight="1">
      <c r="C95" s="55"/>
      <c r="D95" s="55"/>
    </row>
  </sheetData>
  <mergeCells count="49">
    <mergeCell ref="A8:B8"/>
    <mergeCell ref="C8:D9"/>
    <mergeCell ref="A9:B9"/>
    <mergeCell ref="A1:D1"/>
    <mergeCell ref="A6:B6"/>
    <mergeCell ref="C6:D6"/>
    <mergeCell ref="A7:B7"/>
    <mergeCell ref="C7:D7"/>
    <mergeCell ref="B24:C24"/>
    <mergeCell ref="A10:B10"/>
    <mergeCell ref="C10:D10"/>
    <mergeCell ref="A11:B11"/>
    <mergeCell ref="C11:D11"/>
    <mergeCell ref="A14:C17"/>
    <mergeCell ref="B18:C18"/>
    <mergeCell ref="B19:C19"/>
    <mergeCell ref="B20:C20"/>
    <mergeCell ref="B21:C21"/>
    <mergeCell ref="B22:C22"/>
    <mergeCell ref="B23:C23"/>
    <mergeCell ref="B39:C39"/>
    <mergeCell ref="B25:C25"/>
    <mergeCell ref="B26:C26"/>
    <mergeCell ref="B27:C27"/>
    <mergeCell ref="B28:C28"/>
    <mergeCell ref="B29:C29"/>
    <mergeCell ref="B30:C30"/>
    <mergeCell ref="B31:C31"/>
    <mergeCell ref="A32:C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s>
  <phoneticPr fontId="8"/>
  <dataValidations count="1">
    <dataValidation type="list" allowBlank="1" showInputMessage="1" showErrorMessage="1" sqref="D54 D20:D25 D56 D38:D40 D42:D46 D48:D49 D52 D27:D31 D36" xr:uid="{5374F654-DC68-4E84-9F23-AD7D0C426DF1}">
      <formula1>"○,✕,△,━"</formula1>
    </dataValidation>
  </dataValidations>
  <printOptions horizontalCentered="1"/>
  <pageMargins left="0.59055118110236227" right="0.59055118110236227" top="0.59055118110236227" bottom="0.39370078740157483" header="0.31496062992125984" footer="0.31496062992125984"/>
  <pageSetup paperSize="9" scale="87" fitToHeight="0" orientation="portrait" r:id="rId1"/>
  <rowBreaks count="1" manualBreakCount="1">
    <brk id="31" max="3"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9964C-6643-4218-8BB7-02B65BB400EC}">
  <sheetPr codeName="Sheet12">
    <tabColor rgb="FFFFC000"/>
    <pageSetUpPr fitToPage="1"/>
  </sheetPr>
  <dimension ref="A1:Z88"/>
  <sheetViews>
    <sheetView view="pageBreakPreview" topLeftCell="A13" zoomScaleNormal="100" zoomScaleSheetLayoutView="100" workbookViewId="0">
      <selection activeCell="M32" sqref="M32:X33"/>
    </sheetView>
  </sheetViews>
  <sheetFormatPr defaultRowHeight="13.5"/>
  <cols>
    <col min="1" max="1" width="3.625" style="61" customWidth="1"/>
    <col min="2" max="8" width="3.625" style="60" customWidth="1"/>
    <col min="9" max="11" width="3.125" style="60" customWidth="1"/>
    <col min="12" max="28" width="3.625" style="60" customWidth="1"/>
    <col min="29" max="16384" width="9" style="60"/>
  </cols>
  <sheetData>
    <row r="1" spans="1:26" ht="20.100000000000001" customHeight="1">
      <c r="A1" s="479" t="s">
        <v>430</v>
      </c>
      <c r="B1" s="480"/>
      <c r="C1" s="480"/>
      <c r="D1" s="480"/>
      <c r="E1" s="480"/>
      <c r="F1" s="480"/>
      <c r="G1" s="480"/>
      <c r="H1" s="480"/>
      <c r="I1" s="480"/>
      <c r="J1" s="480"/>
      <c r="K1" s="480"/>
      <c r="L1" s="480"/>
      <c r="M1" s="480"/>
      <c r="N1" s="480"/>
      <c r="O1" s="480"/>
      <c r="P1" s="480"/>
      <c r="Q1" s="480"/>
      <c r="R1" s="480"/>
      <c r="S1" s="480"/>
      <c r="T1" s="480"/>
      <c r="U1" s="480"/>
      <c r="V1" s="480"/>
      <c r="W1" s="480"/>
      <c r="X1" s="480"/>
      <c r="Y1" s="59"/>
      <c r="Z1" s="59"/>
    </row>
    <row r="2" spans="1:26" ht="20.100000000000001" customHeight="1">
      <c r="A2" s="479"/>
      <c r="B2" s="480"/>
      <c r="C2" s="480"/>
      <c r="D2" s="480"/>
      <c r="E2" s="480"/>
      <c r="F2" s="480"/>
      <c r="G2" s="480"/>
      <c r="H2" s="480"/>
      <c r="I2" s="480"/>
      <c r="J2" s="480"/>
      <c r="K2" s="480"/>
      <c r="L2" s="480"/>
      <c r="M2" s="480"/>
      <c r="N2" s="480"/>
      <c r="O2" s="480"/>
      <c r="P2" s="480"/>
      <c r="Q2" s="480"/>
      <c r="R2" s="480"/>
      <c r="S2" s="480"/>
      <c r="T2" s="480"/>
      <c r="U2" s="480"/>
      <c r="V2" s="480"/>
      <c r="W2" s="480"/>
      <c r="X2" s="480"/>
      <c r="Y2" s="59"/>
      <c r="Z2" s="59"/>
    </row>
    <row r="3" spans="1:26" ht="20.100000000000001" customHeight="1">
      <c r="A3" s="481" t="s">
        <v>431</v>
      </c>
      <c r="B3" s="481"/>
      <c r="C3" s="481"/>
      <c r="D3" s="481"/>
      <c r="E3" s="481"/>
      <c r="F3" s="481"/>
      <c r="G3" s="481"/>
      <c r="H3" s="481"/>
      <c r="I3" s="481"/>
      <c r="J3" s="481"/>
      <c r="K3" s="481"/>
      <c r="L3" s="481"/>
      <c r="M3" s="481"/>
      <c r="N3" s="481"/>
      <c r="O3" s="481"/>
      <c r="P3" s="481"/>
      <c r="Q3" s="481"/>
      <c r="R3" s="481"/>
      <c r="S3" s="481"/>
      <c r="T3" s="481"/>
      <c r="U3" s="481"/>
      <c r="V3" s="481"/>
      <c r="W3" s="481"/>
      <c r="X3" s="481"/>
      <c r="Y3" s="59"/>
      <c r="Z3" s="59"/>
    </row>
    <row r="4" spans="1:26" ht="20.100000000000001" customHeight="1">
      <c r="A4" s="479"/>
      <c r="B4" s="480"/>
      <c r="C4" s="480"/>
      <c r="D4" s="480"/>
      <c r="E4" s="480"/>
      <c r="F4" s="480"/>
      <c r="G4" s="480"/>
      <c r="H4" s="480"/>
      <c r="I4" s="480"/>
      <c r="J4" s="480"/>
      <c r="K4" s="480"/>
      <c r="L4" s="480"/>
      <c r="M4" s="480"/>
      <c r="N4" s="480"/>
      <c r="O4" s="480"/>
      <c r="P4" s="480"/>
      <c r="Q4" s="480"/>
      <c r="R4" s="480"/>
      <c r="S4" s="480"/>
      <c r="T4" s="480"/>
      <c r="U4" s="480"/>
      <c r="V4" s="480"/>
      <c r="W4" s="480"/>
      <c r="X4" s="480"/>
      <c r="Y4" s="59"/>
      <c r="Z4" s="59"/>
    </row>
    <row r="5" spans="1:26" ht="20.100000000000001" customHeight="1">
      <c r="A5" s="479" t="s">
        <v>432</v>
      </c>
      <c r="B5" s="480"/>
      <c r="C5" s="480"/>
      <c r="D5" s="480"/>
      <c r="E5" s="480"/>
      <c r="F5" s="480"/>
      <c r="G5" s="480"/>
      <c r="H5" s="480"/>
      <c r="I5" s="480"/>
      <c r="J5" s="480"/>
      <c r="K5" s="480"/>
      <c r="L5" s="480"/>
      <c r="M5" s="480"/>
      <c r="N5" s="480"/>
      <c r="O5" s="480"/>
      <c r="P5" s="480"/>
      <c r="Q5" s="480"/>
      <c r="R5" s="480"/>
      <c r="S5" s="480"/>
      <c r="T5" s="480"/>
      <c r="U5" s="480"/>
      <c r="V5" s="480"/>
      <c r="W5" s="480"/>
      <c r="X5" s="480"/>
      <c r="Y5" s="59"/>
      <c r="Z5" s="59"/>
    </row>
    <row r="6" spans="1:26" ht="20.100000000000001" customHeight="1">
      <c r="A6" s="479" t="s">
        <v>433</v>
      </c>
      <c r="B6" s="480"/>
      <c r="C6" s="480"/>
      <c r="D6" s="480"/>
      <c r="E6" s="480"/>
      <c r="F6" s="480"/>
      <c r="G6" s="480"/>
      <c r="H6" s="480"/>
      <c r="I6" s="480"/>
      <c r="J6" s="480"/>
      <c r="K6" s="480"/>
      <c r="L6" s="480"/>
      <c r="M6" s="480"/>
      <c r="N6" s="480"/>
      <c r="O6" s="480"/>
      <c r="P6" s="480"/>
      <c r="Q6" s="480"/>
      <c r="R6" s="480"/>
      <c r="S6" s="480"/>
      <c r="T6" s="480"/>
      <c r="U6" s="480"/>
      <c r="V6" s="480"/>
      <c r="W6" s="480"/>
      <c r="X6" s="480"/>
      <c r="Y6" s="59"/>
      <c r="Z6" s="59"/>
    </row>
    <row r="7" spans="1:26" ht="20.100000000000001" customHeight="1">
      <c r="A7" s="482" t="s">
        <v>434</v>
      </c>
      <c r="B7" s="482"/>
      <c r="C7" s="482"/>
      <c r="D7" s="482"/>
      <c r="E7" s="482"/>
      <c r="F7" s="482"/>
      <c r="G7" s="482"/>
      <c r="H7" s="482"/>
      <c r="I7" s="482"/>
      <c r="J7" s="482"/>
      <c r="K7" s="482"/>
      <c r="L7" s="482"/>
      <c r="M7" s="482"/>
      <c r="N7" s="482"/>
      <c r="O7" s="482"/>
      <c r="P7" s="482"/>
      <c r="Q7" s="482"/>
      <c r="R7" s="482"/>
      <c r="S7" s="482"/>
      <c r="T7" s="482"/>
      <c r="U7" s="482"/>
      <c r="V7" s="482"/>
      <c r="W7" s="482"/>
      <c r="X7" s="482"/>
      <c r="Y7" s="59"/>
      <c r="Z7" s="59"/>
    </row>
    <row r="8" spans="1:26" ht="20.100000000000001" customHeight="1">
      <c r="A8" s="479" t="s">
        <v>435</v>
      </c>
      <c r="B8" s="480"/>
      <c r="C8" s="480"/>
      <c r="D8" s="480"/>
      <c r="E8" s="480"/>
      <c r="F8" s="480"/>
      <c r="G8" s="480"/>
      <c r="H8" s="480"/>
      <c r="I8" s="480"/>
      <c r="J8" s="480"/>
      <c r="K8" s="480"/>
      <c r="L8" s="480"/>
      <c r="M8" s="480"/>
      <c r="N8" s="480"/>
      <c r="O8" s="480"/>
      <c r="P8" s="480"/>
      <c r="Q8" s="480"/>
      <c r="R8" s="480"/>
      <c r="S8" s="480"/>
      <c r="T8" s="480"/>
      <c r="U8" s="480"/>
      <c r="V8" s="480"/>
      <c r="W8" s="480"/>
      <c r="X8" s="480"/>
      <c r="Y8" s="59"/>
      <c r="Z8" s="59"/>
    </row>
    <row r="9" spans="1:26" ht="20.100000000000001" customHeight="1">
      <c r="A9" s="479"/>
      <c r="B9" s="480"/>
      <c r="C9" s="480"/>
      <c r="D9" s="480"/>
      <c r="E9" s="480"/>
      <c r="F9" s="480"/>
      <c r="G9" s="480"/>
      <c r="H9" s="480"/>
      <c r="I9" s="480"/>
      <c r="J9" s="480"/>
      <c r="K9" s="480"/>
      <c r="L9" s="480"/>
      <c r="M9" s="480"/>
      <c r="N9" s="480"/>
      <c r="O9" s="480"/>
      <c r="P9" s="480"/>
      <c r="Q9" s="480"/>
      <c r="R9" s="480"/>
      <c r="S9" s="480"/>
      <c r="T9" s="480"/>
      <c r="U9" s="480"/>
      <c r="V9" s="480"/>
      <c r="W9" s="480"/>
      <c r="X9" s="480"/>
      <c r="Y9" s="59"/>
      <c r="Z9" s="59"/>
    </row>
    <row r="10" spans="1:26" ht="20.100000000000001" customHeight="1">
      <c r="A10" s="483" t="s">
        <v>436</v>
      </c>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59"/>
      <c r="Z10" s="59"/>
    </row>
    <row r="11" spans="1:26" ht="20.100000000000001" customHeight="1">
      <c r="A11" s="479"/>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59"/>
      <c r="Z11" s="59"/>
    </row>
    <row r="12" spans="1:26" ht="20.100000000000001" customHeight="1">
      <c r="A12" s="479" t="s">
        <v>437</v>
      </c>
      <c r="B12" s="480" t="s">
        <v>438</v>
      </c>
      <c r="C12" s="480"/>
      <c r="D12" s="480"/>
      <c r="E12" s="480"/>
      <c r="F12" s="480"/>
      <c r="G12" s="480"/>
      <c r="H12" s="480"/>
      <c r="I12" s="480"/>
      <c r="J12" s="480"/>
      <c r="K12" s="480"/>
      <c r="L12" s="480"/>
      <c r="M12" s="480"/>
      <c r="N12" s="480"/>
      <c r="O12" s="480"/>
      <c r="P12" s="480"/>
      <c r="Q12" s="480"/>
      <c r="R12" s="480"/>
      <c r="S12" s="480"/>
      <c r="T12" s="480"/>
      <c r="U12" s="480"/>
      <c r="V12" s="480"/>
      <c r="W12" s="480"/>
      <c r="X12" s="480"/>
      <c r="Y12" s="59"/>
      <c r="Z12" s="59"/>
    </row>
    <row r="13" spans="1:26" ht="20.100000000000001" customHeight="1">
      <c r="A13" s="479"/>
      <c r="B13" s="480"/>
      <c r="C13" s="480"/>
      <c r="D13" s="480"/>
      <c r="E13" s="480"/>
      <c r="F13" s="480"/>
      <c r="G13" s="480"/>
      <c r="H13" s="480"/>
      <c r="I13" s="480"/>
      <c r="J13" s="480"/>
      <c r="K13" s="480"/>
      <c r="L13" s="480"/>
      <c r="M13" s="480"/>
      <c r="N13" s="480"/>
      <c r="O13" s="480"/>
      <c r="P13" s="480"/>
      <c r="Q13" s="480"/>
      <c r="R13" s="480"/>
      <c r="S13" s="480"/>
      <c r="T13" s="480"/>
      <c r="U13" s="480"/>
      <c r="V13" s="480"/>
      <c r="W13" s="480"/>
      <c r="X13" s="480"/>
      <c r="Y13" s="59"/>
      <c r="Z13" s="59"/>
    </row>
    <row r="14" spans="1:26" ht="20.100000000000001" customHeight="1">
      <c r="A14" s="479" t="s">
        <v>439</v>
      </c>
      <c r="B14" s="479" t="s">
        <v>440</v>
      </c>
      <c r="C14" s="480"/>
      <c r="D14" s="480"/>
      <c r="E14" s="480"/>
      <c r="F14" s="480"/>
      <c r="G14" s="480"/>
      <c r="H14" s="480"/>
      <c r="I14" s="480"/>
      <c r="J14" s="480"/>
      <c r="K14" s="480"/>
      <c r="L14" s="480"/>
      <c r="M14" s="480"/>
      <c r="N14" s="480"/>
      <c r="O14" s="480"/>
      <c r="P14" s="480"/>
      <c r="Q14" s="480"/>
      <c r="R14" s="480"/>
      <c r="S14" s="480"/>
      <c r="T14" s="480"/>
      <c r="U14" s="480"/>
      <c r="V14" s="480"/>
      <c r="W14" s="480"/>
      <c r="X14" s="480"/>
      <c r="Z14" s="59"/>
    </row>
    <row r="15" spans="1:26" ht="20.100000000000001" customHeight="1">
      <c r="A15" s="479"/>
      <c r="B15" s="480" t="s">
        <v>441</v>
      </c>
      <c r="C15" s="480"/>
      <c r="D15" s="480"/>
      <c r="E15" s="480"/>
      <c r="F15" s="480"/>
      <c r="G15" s="480"/>
      <c r="H15" s="480"/>
      <c r="I15" s="480"/>
      <c r="J15" s="480"/>
      <c r="K15" s="480"/>
      <c r="L15" s="480"/>
      <c r="M15" s="480"/>
      <c r="N15" s="480"/>
      <c r="O15" s="480"/>
      <c r="P15" s="480"/>
      <c r="Q15" s="480"/>
      <c r="R15" s="480"/>
      <c r="S15" s="480"/>
      <c r="T15" s="480"/>
      <c r="U15" s="480"/>
      <c r="V15" s="480"/>
      <c r="W15" s="480"/>
      <c r="X15" s="480"/>
      <c r="Y15" s="61"/>
    </row>
    <row r="16" spans="1:26" ht="20.100000000000001" customHeight="1">
      <c r="A16" s="479"/>
      <c r="B16" s="480"/>
      <c r="C16" s="480"/>
      <c r="D16" s="480"/>
      <c r="E16" s="480"/>
      <c r="F16" s="480"/>
      <c r="G16" s="480"/>
      <c r="H16" s="480"/>
      <c r="I16" s="480"/>
      <c r="J16" s="480"/>
      <c r="K16" s="480"/>
      <c r="L16" s="480"/>
      <c r="M16" s="480"/>
      <c r="N16" s="480"/>
      <c r="O16" s="480"/>
      <c r="P16" s="480"/>
      <c r="Q16" s="480"/>
      <c r="R16" s="480"/>
      <c r="S16" s="480"/>
      <c r="T16" s="480"/>
      <c r="U16" s="480"/>
      <c r="V16" s="480"/>
      <c r="W16" s="480"/>
      <c r="X16" s="480"/>
      <c r="Y16" s="59"/>
      <c r="Z16" s="59"/>
    </row>
    <row r="17" spans="1:26" ht="20.100000000000001" customHeight="1">
      <c r="A17" s="479" t="s">
        <v>442</v>
      </c>
      <c r="B17" s="479" t="s">
        <v>443</v>
      </c>
      <c r="C17" s="480"/>
      <c r="D17" s="480"/>
      <c r="E17" s="480"/>
      <c r="F17" s="480"/>
      <c r="G17" s="480"/>
      <c r="H17" s="480"/>
      <c r="I17" s="480"/>
      <c r="J17" s="480"/>
      <c r="K17" s="480"/>
      <c r="L17" s="480"/>
      <c r="M17" s="480"/>
      <c r="N17" s="480"/>
      <c r="O17" s="480"/>
      <c r="P17" s="480"/>
      <c r="Q17" s="480"/>
      <c r="R17" s="480"/>
      <c r="S17" s="480"/>
      <c r="T17" s="480"/>
      <c r="U17" s="480"/>
      <c r="V17" s="480"/>
      <c r="W17" s="480"/>
      <c r="X17" s="480"/>
      <c r="Z17" s="59"/>
    </row>
    <row r="18" spans="1:26" ht="20.100000000000001" customHeight="1">
      <c r="A18" s="479"/>
      <c r="B18" s="479" t="s">
        <v>444</v>
      </c>
      <c r="C18" s="480"/>
      <c r="D18" s="480"/>
      <c r="E18" s="480"/>
      <c r="F18" s="480"/>
      <c r="G18" s="480"/>
      <c r="H18" s="480"/>
      <c r="I18" s="480"/>
      <c r="J18" s="480"/>
      <c r="K18" s="480"/>
      <c r="L18" s="480"/>
      <c r="M18" s="480"/>
      <c r="N18" s="480"/>
      <c r="O18" s="480"/>
      <c r="P18" s="480"/>
      <c r="Q18" s="480"/>
      <c r="R18" s="480"/>
      <c r="S18" s="480"/>
      <c r="T18" s="480"/>
      <c r="U18" s="480"/>
      <c r="V18" s="480"/>
      <c r="W18" s="480"/>
      <c r="X18" s="480"/>
      <c r="Z18" s="59"/>
    </row>
    <row r="19" spans="1:26" ht="20.100000000000001" customHeight="1">
      <c r="A19" s="479"/>
      <c r="B19" s="480"/>
      <c r="C19" s="480"/>
      <c r="D19" s="480"/>
      <c r="E19" s="480"/>
      <c r="F19" s="480"/>
      <c r="G19" s="480"/>
      <c r="H19" s="480"/>
      <c r="I19" s="480"/>
      <c r="J19" s="480"/>
      <c r="K19" s="480"/>
      <c r="L19" s="480"/>
      <c r="M19" s="480"/>
      <c r="N19" s="480"/>
      <c r="O19" s="480"/>
      <c r="P19" s="480"/>
      <c r="Q19" s="480"/>
      <c r="R19" s="480"/>
      <c r="S19" s="480"/>
      <c r="T19" s="480"/>
      <c r="U19" s="480"/>
      <c r="V19" s="480"/>
      <c r="W19" s="480"/>
      <c r="X19" s="480"/>
      <c r="Y19" s="59"/>
      <c r="Z19" s="59"/>
    </row>
    <row r="20" spans="1:26" ht="20.100000000000001" customHeight="1">
      <c r="A20" s="479" t="s">
        <v>445</v>
      </c>
      <c r="B20" s="479" t="s">
        <v>446</v>
      </c>
      <c r="C20" s="480"/>
      <c r="D20" s="480"/>
      <c r="E20" s="480"/>
      <c r="F20" s="480"/>
      <c r="G20" s="480"/>
      <c r="H20" s="480"/>
      <c r="I20" s="480"/>
      <c r="J20" s="480"/>
      <c r="K20" s="480"/>
      <c r="L20" s="480"/>
      <c r="M20" s="480"/>
      <c r="N20" s="480"/>
      <c r="O20" s="480"/>
      <c r="P20" s="480"/>
      <c r="Q20" s="480"/>
      <c r="R20" s="480"/>
      <c r="S20" s="480"/>
      <c r="T20" s="480"/>
      <c r="U20" s="480"/>
      <c r="V20" s="480"/>
      <c r="W20" s="480"/>
      <c r="X20" s="480"/>
      <c r="Z20" s="59"/>
    </row>
    <row r="21" spans="1:26" ht="20.100000000000001" customHeight="1">
      <c r="A21" s="479"/>
      <c r="B21" s="479" t="s">
        <v>447</v>
      </c>
      <c r="C21" s="480"/>
      <c r="D21" s="480"/>
      <c r="E21" s="480"/>
      <c r="F21" s="480"/>
      <c r="G21" s="480"/>
      <c r="H21" s="480"/>
      <c r="I21" s="480"/>
      <c r="J21" s="480"/>
      <c r="K21" s="480"/>
      <c r="L21" s="480"/>
      <c r="M21" s="480"/>
      <c r="N21" s="480"/>
      <c r="O21" s="480"/>
      <c r="P21" s="480"/>
      <c r="Q21" s="480"/>
      <c r="R21" s="480"/>
      <c r="S21" s="480"/>
      <c r="T21" s="480"/>
      <c r="U21" s="480"/>
      <c r="V21" s="480"/>
      <c r="W21" s="480"/>
      <c r="X21" s="480"/>
      <c r="Z21" s="59"/>
    </row>
    <row r="22" spans="1:26" ht="20.100000000000001" customHeight="1">
      <c r="A22" s="479"/>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59"/>
      <c r="Z22" s="59"/>
    </row>
    <row r="23" spans="1:26" ht="20.100000000000001" customHeight="1">
      <c r="A23" s="58" t="s">
        <v>605</v>
      </c>
      <c r="B23" s="59"/>
      <c r="C23" s="59"/>
      <c r="D23" s="62"/>
      <c r="E23" s="59" t="s">
        <v>424</v>
      </c>
      <c r="F23" s="62"/>
      <c r="G23" s="59" t="s">
        <v>448</v>
      </c>
      <c r="H23" s="484"/>
      <c r="I23" s="480"/>
      <c r="J23" s="480"/>
      <c r="K23" s="480"/>
      <c r="L23" s="480"/>
      <c r="M23" s="480"/>
      <c r="N23" s="480"/>
      <c r="O23" s="480"/>
      <c r="P23" s="480"/>
      <c r="Q23" s="480"/>
      <c r="R23" s="480"/>
      <c r="S23" s="480"/>
      <c r="T23" s="480"/>
      <c r="U23" s="480"/>
      <c r="V23" s="480"/>
      <c r="W23" s="480"/>
      <c r="X23" s="480"/>
      <c r="Y23" s="59"/>
      <c r="Z23" s="59"/>
    </row>
    <row r="24" spans="1:26" ht="20.100000000000001" customHeight="1">
      <c r="A24" s="479"/>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59"/>
      <c r="Z24" s="59"/>
    </row>
    <row r="25" spans="1:26" ht="20.100000000000001" customHeight="1">
      <c r="A25" s="479" t="s">
        <v>449</v>
      </c>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59"/>
      <c r="Z25" s="59"/>
    </row>
    <row r="26" spans="1:26" ht="20.100000000000001" customHeight="1">
      <c r="A26" s="479" t="s">
        <v>450</v>
      </c>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59"/>
      <c r="Z26" s="59"/>
    </row>
    <row r="27" spans="1:26" ht="20.100000000000001" customHeight="1">
      <c r="A27" s="479" t="s">
        <v>606</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59"/>
      <c r="Z27" s="59"/>
    </row>
    <row r="28" spans="1:26" ht="20.100000000000001" customHeight="1">
      <c r="A28" s="479"/>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59"/>
      <c r="Z28" s="59"/>
    </row>
    <row r="29" spans="1:26" ht="20.100000000000001" customHeight="1">
      <c r="A29" s="479"/>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59"/>
      <c r="Z29" s="59"/>
    </row>
    <row r="30" spans="1:26" ht="20.100000000000001" customHeight="1">
      <c r="A30" s="479"/>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59"/>
      <c r="Z30" s="59"/>
    </row>
    <row r="31" spans="1:26" ht="20.100000000000001" customHeight="1">
      <c r="A31" s="479"/>
      <c r="B31" s="480"/>
      <c r="C31" s="480"/>
      <c r="D31" s="480"/>
      <c r="E31" s="480"/>
      <c r="F31" s="480"/>
      <c r="G31" s="480"/>
      <c r="H31" s="480"/>
      <c r="I31" s="485" t="s">
        <v>451</v>
      </c>
      <c r="J31" s="485"/>
      <c r="K31" s="485"/>
      <c r="L31" s="480" t="s">
        <v>452</v>
      </c>
      <c r="M31" s="398"/>
      <c r="N31" s="398"/>
      <c r="O31" s="398"/>
      <c r="P31" s="398"/>
      <c r="Q31" s="398"/>
      <c r="R31" s="398"/>
      <c r="S31" s="398"/>
      <c r="T31" s="398"/>
      <c r="U31" s="398"/>
      <c r="V31" s="398"/>
      <c r="W31" s="398"/>
      <c r="X31" s="398"/>
      <c r="Y31" s="59"/>
      <c r="Z31" s="59"/>
    </row>
    <row r="32" spans="1:26" ht="20.100000000000001" customHeight="1">
      <c r="A32" s="479"/>
      <c r="B32" s="480"/>
      <c r="C32" s="480"/>
      <c r="D32" s="480"/>
      <c r="E32" s="480"/>
      <c r="F32" s="480"/>
      <c r="G32" s="480"/>
      <c r="H32" s="480"/>
      <c r="I32" s="486" t="s">
        <v>453</v>
      </c>
      <c r="J32" s="486"/>
      <c r="K32" s="486"/>
      <c r="L32" s="480" t="s">
        <v>452</v>
      </c>
      <c r="M32" s="488" t="str">
        <f>'②採択申請書（別紙３　様式第12号）1-5'!J7</f>
        <v>ひょうご活動組織</v>
      </c>
      <c r="N32" s="488"/>
      <c r="O32" s="488"/>
      <c r="P32" s="488"/>
      <c r="Q32" s="488"/>
      <c r="R32" s="488"/>
      <c r="S32" s="488"/>
      <c r="T32" s="488"/>
      <c r="U32" s="488"/>
      <c r="V32" s="488"/>
      <c r="W32" s="488"/>
      <c r="X32" s="488"/>
      <c r="Y32" s="59"/>
      <c r="Z32" s="59"/>
    </row>
    <row r="33" spans="1:26" ht="20.100000000000001" customHeight="1">
      <c r="A33" s="479"/>
      <c r="B33" s="480"/>
      <c r="C33" s="480"/>
      <c r="D33" s="480"/>
      <c r="E33" s="480"/>
      <c r="F33" s="480"/>
      <c r="G33" s="480"/>
      <c r="H33" s="480"/>
      <c r="I33" s="485" t="s">
        <v>454</v>
      </c>
      <c r="J33" s="485"/>
      <c r="K33" s="485"/>
      <c r="L33" s="480" t="s">
        <v>452</v>
      </c>
      <c r="M33" s="488" t="str">
        <f>'②採択申請書（別紙３　様式第12号）1-5'!J8</f>
        <v>代表　兵庫　森太郎</v>
      </c>
      <c r="N33" s="488"/>
      <c r="O33" s="488"/>
      <c r="P33" s="488"/>
      <c r="Q33" s="488"/>
      <c r="R33" s="488"/>
      <c r="S33" s="488"/>
      <c r="T33" s="488"/>
      <c r="U33" s="488"/>
      <c r="V33" s="488"/>
      <c r="W33" s="488"/>
      <c r="X33" s="488"/>
      <c r="Y33" s="59"/>
      <c r="Z33" s="59"/>
    </row>
    <row r="34" spans="1:26" ht="20.100000000000001" customHeight="1">
      <c r="A34" s="479"/>
      <c r="B34" s="480"/>
      <c r="C34" s="480"/>
      <c r="D34" s="480"/>
      <c r="E34" s="480"/>
      <c r="F34" s="480"/>
      <c r="G34" s="480"/>
      <c r="H34" s="480"/>
      <c r="I34" s="485" t="s">
        <v>455</v>
      </c>
      <c r="J34" s="485"/>
      <c r="K34" s="485"/>
      <c r="L34" s="480" t="s">
        <v>452</v>
      </c>
      <c r="M34" s="398"/>
      <c r="N34" s="398"/>
      <c r="O34" s="398"/>
      <c r="P34" s="398"/>
      <c r="Q34" s="398"/>
      <c r="R34" s="398"/>
      <c r="S34" s="398"/>
      <c r="T34" s="398"/>
      <c r="U34" s="398"/>
      <c r="V34" s="398"/>
      <c r="W34" s="398"/>
      <c r="X34" s="398"/>
      <c r="Y34" s="59"/>
      <c r="Z34" s="59"/>
    </row>
    <row r="35" spans="1:26" ht="20.100000000000001" customHeight="1">
      <c r="A35" s="479"/>
      <c r="B35" s="480"/>
      <c r="C35" s="480"/>
      <c r="D35" s="480"/>
      <c r="E35" s="480"/>
      <c r="F35" s="480"/>
      <c r="G35" s="480"/>
      <c r="H35" s="480"/>
      <c r="I35" s="487" t="s">
        <v>456</v>
      </c>
      <c r="J35" s="487"/>
      <c r="K35" s="487"/>
      <c r="L35" s="480" t="s">
        <v>452</v>
      </c>
      <c r="M35" s="398"/>
      <c r="N35" s="398"/>
      <c r="O35" s="398"/>
      <c r="P35" s="398"/>
      <c r="Q35" s="398"/>
      <c r="R35" s="398"/>
      <c r="S35" s="398"/>
      <c r="T35" s="398"/>
      <c r="U35" s="398"/>
      <c r="V35" s="398"/>
      <c r="W35" s="398"/>
      <c r="X35" s="398"/>
      <c r="Y35" s="59"/>
      <c r="Z35" s="59"/>
    </row>
    <row r="36" spans="1:26" ht="20.100000000000001" customHeight="1">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20.100000000000001" customHeight="1">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20.100000000000001" customHeight="1">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20.100000000000001" customHeight="1">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20.100000000000001" customHeight="1">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20.100000000000001" customHeight="1">
      <c r="A41" s="58"/>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20.100000000000001" customHeight="1">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c r="A44" s="58"/>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c r="A45" s="58"/>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c r="A46" s="58"/>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c r="A47" s="58"/>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c r="A49" s="58"/>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c r="A50" s="58"/>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c r="A51" s="58"/>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c r="A52" s="58"/>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c r="A53" s="58"/>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c r="A54" s="58"/>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c r="A55" s="58"/>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c r="A56" s="58"/>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c r="A57" s="58"/>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c r="A58" s="58"/>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c r="A60" s="58"/>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c r="A61" s="58"/>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c r="A63" s="58"/>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c r="A64" s="58"/>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c r="A65" s="58"/>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c r="A66" s="58"/>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c r="A67" s="58"/>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c r="A69" s="58"/>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c r="A70" s="58"/>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c r="A71" s="58"/>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c r="A72" s="58"/>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c r="A73" s="58"/>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c r="A74" s="58"/>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c r="A75" s="58"/>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c r="A76" s="58"/>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c r="A77" s="58"/>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c r="A78" s="58"/>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c r="A79" s="58"/>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c r="A80" s="58"/>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c r="A81" s="58"/>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c r="A82" s="58"/>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c r="A83" s="58"/>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c r="A84" s="58"/>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c r="A85" s="58"/>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c r="A86" s="58"/>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c r="A87" s="58"/>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c r="A88" s="58"/>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sheetData>
  <mergeCells count="13">
    <mergeCell ref="I32:K32"/>
    <mergeCell ref="M32:X32"/>
    <mergeCell ref="A3:X3"/>
    <mergeCell ref="A7:X7"/>
    <mergeCell ref="A10:X10"/>
    <mergeCell ref="I31:K31"/>
    <mergeCell ref="M31:X31"/>
    <mergeCell ref="I33:K33"/>
    <mergeCell ref="M33:X33"/>
    <mergeCell ref="I34:K34"/>
    <mergeCell ref="M34:X34"/>
    <mergeCell ref="I35:K35"/>
    <mergeCell ref="M35:X35"/>
  </mergeCells>
  <phoneticPr fontId="8"/>
  <printOptions horizontalCentered="1"/>
  <pageMargins left="0.70866141732283472" right="0.19685039370078741" top="0.98425196850393704" bottom="0.74803149606299213" header="0.31496062992125984" footer="0.31496062992125984"/>
  <pageSetup paperSize="9" fitToHeight="0"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EC1DE-003B-42AE-B97D-91F9CC7ED498}">
  <sheetPr codeName="Sheet2">
    <tabColor rgb="FFFFC000"/>
    <pageSetUpPr fitToPage="1"/>
  </sheetPr>
  <dimension ref="A1:I20"/>
  <sheetViews>
    <sheetView view="pageBreakPreview" zoomScale="70" zoomScaleNormal="70" zoomScaleSheetLayoutView="70" workbookViewId="0">
      <selection activeCell="F17" sqref="F17:G17"/>
    </sheetView>
  </sheetViews>
  <sheetFormatPr defaultRowHeight="18.75"/>
  <cols>
    <col min="1" max="1" width="9" style="20"/>
    <col min="2" max="2" width="11.125" style="20" customWidth="1"/>
    <col min="3" max="3" width="44.5" style="20" customWidth="1"/>
    <col min="4" max="4" width="13" style="20" bestFit="1" customWidth="1"/>
    <col min="5" max="6" width="9" style="20"/>
    <col min="7" max="7" width="11" style="20" bestFit="1" customWidth="1"/>
    <col min="8" max="8" width="44.5" style="20" customWidth="1"/>
    <col min="9" max="9" width="13" style="20" bestFit="1" customWidth="1"/>
    <col min="10" max="10" width="4.125" style="20" customWidth="1"/>
    <col min="11" max="16384" width="9" style="20"/>
  </cols>
  <sheetData>
    <row r="1" spans="1:9">
      <c r="A1" s="19" t="s">
        <v>131</v>
      </c>
      <c r="F1" s="21"/>
    </row>
    <row r="2" spans="1:9">
      <c r="A2" s="435" t="s">
        <v>128</v>
      </c>
      <c r="B2" s="435"/>
      <c r="C2" s="435"/>
      <c r="D2" s="435"/>
      <c r="E2" s="435"/>
      <c r="F2" s="435"/>
      <c r="G2" s="435"/>
      <c r="H2" s="435"/>
      <c r="I2" s="435"/>
    </row>
    <row r="4" spans="1:9" ht="47.25" customHeight="1">
      <c r="A4" s="22"/>
      <c r="B4" s="23" t="s">
        <v>91</v>
      </c>
      <c r="C4" s="24" t="s">
        <v>92</v>
      </c>
      <c r="D4" s="23" t="s">
        <v>93</v>
      </c>
      <c r="F4" s="22"/>
      <c r="G4" s="23" t="s">
        <v>91</v>
      </c>
      <c r="H4" s="25" t="s">
        <v>105</v>
      </c>
      <c r="I4" s="23" t="s">
        <v>93</v>
      </c>
    </row>
    <row r="5" spans="1:9" ht="47.25" customHeight="1">
      <c r="A5" s="26" t="s">
        <v>89</v>
      </c>
      <c r="B5" s="22"/>
      <c r="C5" s="25" t="s">
        <v>123</v>
      </c>
      <c r="D5" s="22"/>
      <c r="F5" s="26" t="s">
        <v>111</v>
      </c>
      <c r="G5" s="22"/>
      <c r="H5" s="25" t="s">
        <v>106</v>
      </c>
      <c r="I5" s="22"/>
    </row>
    <row r="6" spans="1:9" ht="47.25" customHeight="1">
      <c r="A6" s="26" t="s">
        <v>90</v>
      </c>
      <c r="B6" s="22"/>
      <c r="C6" s="25" t="s">
        <v>124</v>
      </c>
      <c r="D6" s="22"/>
      <c r="F6" s="26" t="s">
        <v>112</v>
      </c>
      <c r="G6" s="22"/>
      <c r="H6" s="27" t="s">
        <v>107</v>
      </c>
      <c r="I6" s="22"/>
    </row>
    <row r="7" spans="1:9" ht="47.25" customHeight="1"/>
    <row r="8" spans="1:9" ht="47.25" customHeight="1">
      <c r="A8" s="22"/>
      <c r="B8" s="23" t="s">
        <v>91</v>
      </c>
      <c r="C8" s="24" t="s">
        <v>99</v>
      </c>
      <c r="D8" s="23" t="s">
        <v>93</v>
      </c>
      <c r="F8" s="22"/>
      <c r="G8" s="23" t="s">
        <v>91</v>
      </c>
      <c r="H8" s="24" t="s">
        <v>108</v>
      </c>
      <c r="I8" s="23" t="s">
        <v>93</v>
      </c>
    </row>
    <row r="9" spans="1:9" ht="47.25" customHeight="1">
      <c r="A9" s="26" t="s">
        <v>94</v>
      </c>
      <c r="B9" s="22"/>
      <c r="C9" s="25" t="s">
        <v>125</v>
      </c>
      <c r="D9" s="22"/>
      <c r="F9" s="26" t="s">
        <v>113</v>
      </c>
      <c r="G9" s="22"/>
      <c r="H9" s="25" t="s">
        <v>109</v>
      </c>
      <c r="I9" s="22"/>
    </row>
    <row r="10" spans="1:9" ht="47.25" customHeight="1">
      <c r="A10" s="26" t="s">
        <v>95</v>
      </c>
      <c r="B10" s="22"/>
      <c r="C10" s="27" t="s">
        <v>126</v>
      </c>
      <c r="D10" s="22"/>
      <c r="H10" s="28"/>
    </row>
    <row r="11" spans="1:9" ht="47.25" customHeight="1">
      <c r="C11" s="28"/>
      <c r="F11" s="22"/>
      <c r="G11" s="23" t="s">
        <v>91</v>
      </c>
      <c r="H11" s="24" t="s">
        <v>110</v>
      </c>
      <c r="I11" s="23" t="s">
        <v>93</v>
      </c>
    </row>
    <row r="12" spans="1:9" ht="47.25" customHeight="1">
      <c r="A12" s="22"/>
      <c r="B12" s="23" t="s">
        <v>91</v>
      </c>
      <c r="C12" s="24" t="s">
        <v>100</v>
      </c>
      <c r="D12" s="23" t="s">
        <v>93</v>
      </c>
      <c r="F12" s="26" t="s">
        <v>114</v>
      </c>
      <c r="G12" s="22"/>
      <c r="H12" s="24" t="s">
        <v>118</v>
      </c>
      <c r="I12" s="22"/>
    </row>
    <row r="13" spans="1:9" ht="47.25" customHeight="1">
      <c r="A13" s="26" t="s">
        <v>96</v>
      </c>
      <c r="B13" s="22"/>
      <c r="C13" s="25" t="s">
        <v>101</v>
      </c>
      <c r="D13" s="22"/>
      <c r="F13" s="26" t="s">
        <v>115</v>
      </c>
      <c r="G13" s="22"/>
      <c r="H13" s="24" t="s">
        <v>119</v>
      </c>
      <c r="I13" s="22"/>
    </row>
    <row r="14" spans="1:9" ht="47.25" customHeight="1">
      <c r="A14" s="26" t="s">
        <v>97</v>
      </c>
      <c r="B14" s="22"/>
      <c r="C14" s="25" t="s">
        <v>102</v>
      </c>
      <c r="D14" s="22"/>
      <c r="F14" s="26" t="s">
        <v>116</v>
      </c>
      <c r="G14" s="22"/>
      <c r="H14" s="25" t="s">
        <v>120</v>
      </c>
      <c r="I14" s="22"/>
    </row>
    <row r="15" spans="1:9" ht="47.25" customHeight="1">
      <c r="F15" s="26" t="s">
        <v>117</v>
      </c>
      <c r="G15" s="22"/>
      <c r="H15" s="25" t="s">
        <v>121</v>
      </c>
      <c r="I15" s="22"/>
    </row>
    <row r="16" spans="1:9" ht="47.25" customHeight="1">
      <c r="A16" s="22"/>
      <c r="B16" s="23" t="s">
        <v>91</v>
      </c>
      <c r="C16" s="24" t="s">
        <v>103</v>
      </c>
      <c r="D16" s="23" t="s">
        <v>93</v>
      </c>
    </row>
    <row r="17" spans="1:9" ht="47.25" customHeight="1">
      <c r="A17" s="26" t="s">
        <v>98</v>
      </c>
      <c r="B17" s="22"/>
      <c r="C17" s="25" t="s">
        <v>104</v>
      </c>
      <c r="D17" s="22"/>
      <c r="F17" s="436" t="s">
        <v>661</v>
      </c>
      <c r="G17" s="436"/>
      <c r="H17" s="489" t="str">
        <f>'②採択申請書（別紙３　様式第12号）1-5'!J7</f>
        <v>ひょうご活動組織</v>
      </c>
      <c r="I17" s="28"/>
    </row>
    <row r="18" spans="1:9">
      <c r="F18" s="29"/>
      <c r="H18" s="30"/>
    </row>
    <row r="19" spans="1:9">
      <c r="A19" s="20" t="s">
        <v>130</v>
      </c>
    </row>
    <row r="20" spans="1:9">
      <c r="A20" s="20" t="s">
        <v>122</v>
      </c>
    </row>
  </sheetData>
  <mergeCells count="2">
    <mergeCell ref="A2:I2"/>
    <mergeCell ref="F17:G17"/>
  </mergeCells>
  <phoneticPr fontId="8"/>
  <pageMargins left="1.06" right="0.54" top="0.75" bottom="0.75" header="0.3" footer="0.3"/>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7891" r:id="rId4" name="Check Box 3">
              <controlPr defaultSize="0" autoFill="0" autoLine="0" autoPict="0">
                <anchor moveWithCells="1">
                  <from>
                    <xdr:col>1</xdr:col>
                    <xdr:colOff>323850</xdr:colOff>
                    <xdr:row>4</xdr:row>
                    <xdr:rowOff>114300</xdr:rowOff>
                  </from>
                  <to>
                    <xdr:col>2</xdr:col>
                    <xdr:colOff>104775</xdr:colOff>
                    <xdr:row>4</xdr:row>
                    <xdr:rowOff>485775</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1</xdr:col>
                    <xdr:colOff>323850</xdr:colOff>
                    <xdr:row>5</xdr:row>
                    <xdr:rowOff>114300</xdr:rowOff>
                  </from>
                  <to>
                    <xdr:col>2</xdr:col>
                    <xdr:colOff>104775</xdr:colOff>
                    <xdr:row>5</xdr:row>
                    <xdr:rowOff>485775</xdr:rowOff>
                  </to>
                </anchor>
              </controlPr>
            </control>
          </mc:Choice>
        </mc:AlternateContent>
        <mc:AlternateContent xmlns:mc="http://schemas.openxmlformats.org/markup-compatibility/2006">
          <mc:Choice Requires="x14">
            <control shapeId="37893" r:id="rId6" name="Check Box 5">
              <controlPr defaultSize="0" autoFill="0" autoLine="0" autoPict="0">
                <anchor moveWithCells="1">
                  <from>
                    <xdr:col>1</xdr:col>
                    <xdr:colOff>323850</xdr:colOff>
                    <xdr:row>8</xdr:row>
                    <xdr:rowOff>114300</xdr:rowOff>
                  </from>
                  <to>
                    <xdr:col>2</xdr:col>
                    <xdr:colOff>104775</xdr:colOff>
                    <xdr:row>8</xdr:row>
                    <xdr:rowOff>485775</xdr:rowOff>
                  </to>
                </anchor>
              </controlPr>
            </control>
          </mc:Choice>
        </mc:AlternateContent>
        <mc:AlternateContent xmlns:mc="http://schemas.openxmlformats.org/markup-compatibility/2006">
          <mc:Choice Requires="x14">
            <control shapeId="37894" r:id="rId7" name="Check Box 6">
              <controlPr defaultSize="0" autoFill="0" autoLine="0" autoPict="0">
                <anchor moveWithCells="1">
                  <from>
                    <xdr:col>1</xdr:col>
                    <xdr:colOff>323850</xdr:colOff>
                    <xdr:row>9</xdr:row>
                    <xdr:rowOff>114300</xdr:rowOff>
                  </from>
                  <to>
                    <xdr:col>2</xdr:col>
                    <xdr:colOff>104775</xdr:colOff>
                    <xdr:row>9</xdr:row>
                    <xdr:rowOff>485775</xdr:rowOff>
                  </to>
                </anchor>
              </controlPr>
            </control>
          </mc:Choice>
        </mc:AlternateContent>
        <mc:AlternateContent xmlns:mc="http://schemas.openxmlformats.org/markup-compatibility/2006">
          <mc:Choice Requires="x14">
            <control shapeId="37895" r:id="rId8" name="Check Box 7">
              <controlPr defaultSize="0" autoFill="0" autoLine="0" autoPict="0">
                <anchor moveWithCells="1">
                  <from>
                    <xdr:col>1</xdr:col>
                    <xdr:colOff>323850</xdr:colOff>
                    <xdr:row>12</xdr:row>
                    <xdr:rowOff>114300</xdr:rowOff>
                  </from>
                  <to>
                    <xdr:col>2</xdr:col>
                    <xdr:colOff>104775</xdr:colOff>
                    <xdr:row>12</xdr:row>
                    <xdr:rowOff>485775</xdr:rowOff>
                  </to>
                </anchor>
              </controlPr>
            </control>
          </mc:Choice>
        </mc:AlternateContent>
        <mc:AlternateContent xmlns:mc="http://schemas.openxmlformats.org/markup-compatibility/2006">
          <mc:Choice Requires="x14">
            <control shapeId="37896" r:id="rId9" name="Check Box 8">
              <controlPr defaultSize="0" autoFill="0" autoLine="0" autoPict="0">
                <anchor moveWithCells="1">
                  <from>
                    <xdr:col>1</xdr:col>
                    <xdr:colOff>323850</xdr:colOff>
                    <xdr:row>13</xdr:row>
                    <xdr:rowOff>114300</xdr:rowOff>
                  </from>
                  <to>
                    <xdr:col>2</xdr:col>
                    <xdr:colOff>104775</xdr:colOff>
                    <xdr:row>13</xdr:row>
                    <xdr:rowOff>485775</xdr:rowOff>
                  </to>
                </anchor>
              </controlPr>
            </control>
          </mc:Choice>
        </mc:AlternateContent>
        <mc:AlternateContent xmlns:mc="http://schemas.openxmlformats.org/markup-compatibility/2006">
          <mc:Choice Requires="x14">
            <control shapeId="37897" r:id="rId10" name="Check Box 9">
              <controlPr defaultSize="0" autoFill="0" autoLine="0" autoPict="0">
                <anchor moveWithCells="1">
                  <from>
                    <xdr:col>1</xdr:col>
                    <xdr:colOff>323850</xdr:colOff>
                    <xdr:row>16</xdr:row>
                    <xdr:rowOff>114300</xdr:rowOff>
                  </from>
                  <to>
                    <xdr:col>2</xdr:col>
                    <xdr:colOff>104775</xdr:colOff>
                    <xdr:row>16</xdr:row>
                    <xdr:rowOff>485775</xdr:rowOff>
                  </to>
                </anchor>
              </controlPr>
            </control>
          </mc:Choice>
        </mc:AlternateContent>
        <mc:AlternateContent xmlns:mc="http://schemas.openxmlformats.org/markup-compatibility/2006">
          <mc:Choice Requires="x14">
            <control shapeId="37898" r:id="rId11" name="Check Box 10">
              <controlPr defaultSize="0" autoFill="0" autoLine="0" autoPict="0">
                <anchor moveWithCells="1">
                  <from>
                    <xdr:col>6</xdr:col>
                    <xdr:colOff>323850</xdr:colOff>
                    <xdr:row>11</xdr:row>
                    <xdr:rowOff>114300</xdr:rowOff>
                  </from>
                  <to>
                    <xdr:col>7</xdr:col>
                    <xdr:colOff>114300</xdr:colOff>
                    <xdr:row>11</xdr:row>
                    <xdr:rowOff>485775</xdr:rowOff>
                  </to>
                </anchor>
              </controlPr>
            </control>
          </mc:Choice>
        </mc:AlternateContent>
        <mc:AlternateContent xmlns:mc="http://schemas.openxmlformats.org/markup-compatibility/2006">
          <mc:Choice Requires="x14">
            <control shapeId="37899" r:id="rId12" name="Check Box 11">
              <controlPr defaultSize="0" autoFill="0" autoLine="0" autoPict="0">
                <anchor moveWithCells="1">
                  <from>
                    <xdr:col>6</xdr:col>
                    <xdr:colOff>323850</xdr:colOff>
                    <xdr:row>12</xdr:row>
                    <xdr:rowOff>114300</xdr:rowOff>
                  </from>
                  <to>
                    <xdr:col>7</xdr:col>
                    <xdr:colOff>114300</xdr:colOff>
                    <xdr:row>12</xdr:row>
                    <xdr:rowOff>485775</xdr:rowOff>
                  </to>
                </anchor>
              </controlPr>
            </control>
          </mc:Choice>
        </mc:AlternateContent>
        <mc:AlternateContent xmlns:mc="http://schemas.openxmlformats.org/markup-compatibility/2006">
          <mc:Choice Requires="x14">
            <control shapeId="37900" r:id="rId13" name="Check Box 12">
              <controlPr defaultSize="0" autoFill="0" autoLine="0" autoPict="0">
                <anchor moveWithCells="1">
                  <from>
                    <xdr:col>6</xdr:col>
                    <xdr:colOff>323850</xdr:colOff>
                    <xdr:row>13</xdr:row>
                    <xdr:rowOff>114300</xdr:rowOff>
                  </from>
                  <to>
                    <xdr:col>7</xdr:col>
                    <xdr:colOff>114300</xdr:colOff>
                    <xdr:row>13</xdr:row>
                    <xdr:rowOff>485775</xdr:rowOff>
                  </to>
                </anchor>
              </controlPr>
            </control>
          </mc:Choice>
        </mc:AlternateContent>
        <mc:AlternateContent xmlns:mc="http://schemas.openxmlformats.org/markup-compatibility/2006">
          <mc:Choice Requires="x14">
            <control shapeId="37901" r:id="rId14" name="Check Box 13">
              <controlPr defaultSize="0" autoFill="0" autoLine="0" autoPict="0">
                <anchor moveWithCells="1">
                  <from>
                    <xdr:col>6</xdr:col>
                    <xdr:colOff>323850</xdr:colOff>
                    <xdr:row>14</xdr:row>
                    <xdr:rowOff>114300</xdr:rowOff>
                  </from>
                  <to>
                    <xdr:col>7</xdr:col>
                    <xdr:colOff>114300</xdr:colOff>
                    <xdr:row>14</xdr:row>
                    <xdr:rowOff>485775</xdr:rowOff>
                  </to>
                </anchor>
              </controlPr>
            </control>
          </mc:Choice>
        </mc:AlternateContent>
        <mc:AlternateContent xmlns:mc="http://schemas.openxmlformats.org/markup-compatibility/2006">
          <mc:Choice Requires="x14">
            <control shapeId="37902" r:id="rId15" name="Check Box 14">
              <controlPr defaultSize="0" autoFill="0" autoLine="0" autoPict="0">
                <anchor moveWithCells="1">
                  <from>
                    <xdr:col>6</xdr:col>
                    <xdr:colOff>323850</xdr:colOff>
                    <xdr:row>8</xdr:row>
                    <xdr:rowOff>114300</xdr:rowOff>
                  </from>
                  <to>
                    <xdr:col>7</xdr:col>
                    <xdr:colOff>114300</xdr:colOff>
                    <xdr:row>8</xdr:row>
                    <xdr:rowOff>485775</xdr:rowOff>
                  </to>
                </anchor>
              </controlPr>
            </control>
          </mc:Choice>
        </mc:AlternateContent>
        <mc:AlternateContent xmlns:mc="http://schemas.openxmlformats.org/markup-compatibility/2006">
          <mc:Choice Requires="x14">
            <control shapeId="37903" r:id="rId16" name="Check Box 15">
              <controlPr defaultSize="0" autoFill="0" autoLine="0" autoPict="0">
                <anchor moveWithCells="1">
                  <from>
                    <xdr:col>6</xdr:col>
                    <xdr:colOff>323850</xdr:colOff>
                    <xdr:row>4</xdr:row>
                    <xdr:rowOff>114300</xdr:rowOff>
                  </from>
                  <to>
                    <xdr:col>7</xdr:col>
                    <xdr:colOff>114300</xdr:colOff>
                    <xdr:row>4</xdr:row>
                    <xdr:rowOff>485775</xdr:rowOff>
                  </to>
                </anchor>
              </controlPr>
            </control>
          </mc:Choice>
        </mc:AlternateContent>
        <mc:AlternateContent xmlns:mc="http://schemas.openxmlformats.org/markup-compatibility/2006">
          <mc:Choice Requires="x14">
            <control shapeId="37904" r:id="rId17" name="Check Box 16">
              <controlPr defaultSize="0" autoFill="0" autoLine="0" autoPict="0">
                <anchor moveWithCells="1">
                  <from>
                    <xdr:col>6</xdr:col>
                    <xdr:colOff>323850</xdr:colOff>
                    <xdr:row>5</xdr:row>
                    <xdr:rowOff>114300</xdr:rowOff>
                  </from>
                  <to>
                    <xdr:col>7</xdr:col>
                    <xdr:colOff>114300</xdr:colOff>
                    <xdr:row>5</xdr:row>
                    <xdr:rowOff>485775</xdr:rowOff>
                  </to>
                </anchor>
              </controlPr>
            </control>
          </mc:Choice>
        </mc:AlternateContent>
        <mc:AlternateContent xmlns:mc="http://schemas.openxmlformats.org/markup-compatibility/2006">
          <mc:Choice Requires="x14">
            <control shapeId="37905" r:id="rId18" name="Check Box 17">
              <controlPr defaultSize="0" autoFill="0" autoLine="0" autoPict="0">
                <anchor moveWithCells="1">
                  <from>
                    <xdr:col>3</xdr:col>
                    <xdr:colOff>323850</xdr:colOff>
                    <xdr:row>4</xdr:row>
                    <xdr:rowOff>114300</xdr:rowOff>
                  </from>
                  <to>
                    <xdr:col>3</xdr:col>
                    <xdr:colOff>952500</xdr:colOff>
                    <xdr:row>4</xdr:row>
                    <xdr:rowOff>485775</xdr:rowOff>
                  </to>
                </anchor>
              </controlPr>
            </control>
          </mc:Choice>
        </mc:AlternateContent>
        <mc:AlternateContent xmlns:mc="http://schemas.openxmlformats.org/markup-compatibility/2006">
          <mc:Choice Requires="x14">
            <control shapeId="37906" r:id="rId19" name="Check Box 18">
              <controlPr defaultSize="0" autoFill="0" autoLine="0" autoPict="0">
                <anchor moveWithCells="1">
                  <from>
                    <xdr:col>3</xdr:col>
                    <xdr:colOff>323850</xdr:colOff>
                    <xdr:row>5</xdr:row>
                    <xdr:rowOff>114300</xdr:rowOff>
                  </from>
                  <to>
                    <xdr:col>3</xdr:col>
                    <xdr:colOff>952500</xdr:colOff>
                    <xdr:row>5</xdr:row>
                    <xdr:rowOff>485775</xdr:rowOff>
                  </to>
                </anchor>
              </controlPr>
            </control>
          </mc:Choice>
        </mc:AlternateContent>
        <mc:AlternateContent xmlns:mc="http://schemas.openxmlformats.org/markup-compatibility/2006">
          <mc:Choice Requires="x14">
            <control shapeId="37907" r:id="rId20" name="Check Box 19">
              <controlPr defaultSize="0" autoFill="0" autoLine="0" autoPict="0">
                <anchor moveWithCells="1">
                  <from>
                    <xdr:col>3</xdr:col>
                    <xdr:colOff>323850</xdr:colOff>
                    <xdr:row>8</xdr:row>
                    <xdr:rowOff>114300</xdr:rowOff>
                  </from>
                  <to>
                    <xdr:col>3</xdr:col>
                    <xdr:colOff>952500</xdr:colOff>
                    <xdr:row>8</xdr:row>
                    <xdr:rowOff>485775</xdr:rowOff>
                  </to>
                </anchor>
              </controlPr>
            </control>
          </mc:Choice>
        </mc:AlternateContent>
        <mc:AlternateContent xmlns:mc="http://schemas.openxmlformats.org/markup-compatibility/2006">
          <mc:Choice Requires="x14">
            <control shapeId="37908" r:id="rId21" name="Check Box 20">
              <controlPr defaultSize="0" autoFill="0" autoLine="0" autoPict="0">
                <anchor moveWithCells="1">
                  <from>
                    <xdr:col>3</xdr:col>
                    <xdr:colOff>323850</xdr:colOff>
                    <xdr:row>9</xdr:row>
                    <xdr:rowOff>114300</xdr:rowOff>
                  </from>
                  <to>
                    <xdr:col>3</xdr:col>
                    <xdr:colOff>952500</xdr:colOff>
                    <xdr:row>9</xdr:row>
                    <xdr:rowOff>485775</xdr:rowOff>
                  </to>
                </anchor>
              </controlPr>
            </control>
          </mc:Choice>
        </mc:AlternateContent>
        <mc:AlternateContent xmlns:mc="http://schemas.openxmlformats.org/markup-compatibility/2006">
          <mc:Choice Requires="x14">
            <control shapeId="37909" r:id="rId22" name="Check Box 21">
              <controlPr defaultSize="0" autoFill="0" autoLine="0" autoPict="0">
                <anchor moveWithCells="1">
                  <from>
                    <xdr:col>3</xdr:col>
                    <xdr:colOff>323850</xdr:colOff>
                    <xdr:row>12</xdr:row>
                    <xdr:rowOff>114300</xdr:rowOff>
                  </from>
                  <to>
                    <xdr:col>3</xdr:col>
                    <xdr:colOff>952500</xdr:colOff>
                    <xdr:row>12</xdr:row>
                    <xdr:rowOff>485775</xdr:rowOff>
                  </to>
                </anchor>
              </controlPr>
            </control>
          </mc:Choice>
        </mc:AlternateContent>
        <mc:AlternateContent xmlns:mc="http://schemas.openxmlformats.org/markup-compatibility/2006">
          <mc:Choice Requires="x14">
            <control shapeId="37910" r:id="rId23" name="Check Box 22">
              <controlPr defaultSize="0" autoFill="0" autoLine="0" autoPict="0">
                <anchor moveWithCells="1">
                  <from>
                    <xdr:col>3</xdr:col>
                    <xdr:colOff>323850</xdr:colOff>
                    <xdr:row>13</xdr:row>
                    <xdr:rowOff>114300</xdr:rowOff>
                  </from>
                  <to>
                    <xdr:col>3</xdr:col>
                    <xdr:colOff>952500</xdr:colOff>
                    <xdr:row>13</xdr:row>
                    <xdr:rowOff>485775</xdr:rowOff>
                  </to>
                </anchor>
              </controlPr>
            </control>
          </mc:Choice>
        </mc:AlternateContent>
        <mc:AlternateContent xmlns:mc="http://schemas.openxmlformats.org/markup-compatibility/2006">
          <mc:Choice Requires="x14">
            <control shapeId="37911" r:id="rId24" name="Check Box 23">
              <controlPr defaultSize="0" autoFill="0" autoLine="0" autoPict="0">
                <anchor moveWithCells="1">
                  <from>
                    <xdr:col>8</xdr:col>
                    <xdr:colOff>323850</xdr:colOff>
                    <xdr:row>4</xdr:row>
                    <xdr:rowOff>114300</xdr:rowOff>
                  </from>
                  <to>
                    <xdr:col>8</xdr:col>
                    <xdr:colOff>952500</xdr:colOff>
                    <xdr:row>4</xdr:row>
                    <xdr:rowOff>485775</xdr:rowOff>
                  </to>
                </anchor>
              </controlPr>
            </control>
          </mc:Choice>
        </mc:AlternateContent>
        <mc:AlternateContent xmlns:mc="http://schemas.openxmlformats.org/markup-compatibility/2006">
          <mc:Choice Requires="x14">
            <control shapeId="37912" r:id="rId25" name="Check Box 24">
              <controlPr defaultSize="0" autoFill="0" autoLine="0" autoPict="0">
                <anchor moveWithCells="1">
                  <from>
                    <xdr:col>8</xdr:col>
                    <xdr:colOff>323850</xdr:colOff>
                    <xdr:row>5</xdr:row>
                    <xdr:rowOff>114300</xdr:rowOff>
                  </from>
                  <to>
                    <xdr:col>8</xdr:col>
                    <xdr:colOff>952500</xdr:colOff>
                    <xdr:row>5</xdr:row>
                    <xdr:rowOff>485775</xdr:rowOff>
                  </to>
                </anchor>
              </controlPr>
            </control>
          </mc:Choice>
        </mc:AlternateContent>
        <mc:AlternateContent xmlns:mc="http://schemas.openxmlformats.org/markup-compatibility/2006">
          <mc:Choice Requires="x14">
            <control shapeId="37913" r:id="rId26" name="Check Box 25">
              <controlPr defaultSize="0" autoFill="0" autoLine="0" autoPict="0">
                <anchor moveWithCells="1">
                  <from>
                    <xdr:col>8</xdr:col>
                    <xdr:colOff>323850</xdr:colOff>
                    <xdr:row>11</xdr:row>
                    <xdr:rowOff>114300</xdr:rowOff>
                  </from>
                  <to>
                    <xdr:col>8</xdr:col>
                    <xdr:colOff>952500</xdr:colOff>
                    <xdr:row>11</xdr:row>
                    <xdr:rowOff>485775</xdr:rowOff>
                  </to>
                </anchor>
              </controlPr>
            </control>
          </mc:Choice>
        </mc:AlternateContent>
        <mc:AlternateContent xmlns:mc="http://schemas.openxmlformats.org/markup-compatibility/2006">
          <mc:Choice Requires="x14">
            <control shapeId="37914" r:id="rId27" name="Check Box 26">
              <controlPr defaultSize="0" autoFill="0" autoLine="0" autoPict="0">
                <anchor moveWithCells="1">
                  <from>
                    <xdr:col>8</xdr:col>
                    <xdr:colOff>323850</xdr:colOff>
                    <xdr:row>12</xdr:row>
                    <xdr:rowOff>114300</xdr:rowOff>
                  </from>
                  <to>
                    <xdr:col>8</xdr:col>
                    <xdr:colOff>952500</xdr:colOff>
                    <xdr:row>12</xdr:row>
                    <xdr:rowOff>485775</xdr:rowOff>
                  </to>
                </anchor>
              </controlPr>
            </control>
          </mc:Choice>
        </mc:AlternateContent>
        <mc:AlternateContent xmlns:mc="http://schemas.openxmlformats.org/markup-compatibility/2006">
          <mc:Choice Requires="x14">
            <control shapeId="37915" r:id="rId28" name="Check Box 27">
              <controlPr defaultSize="0" autoFill="0" autoLine="0" autoPict="0">
                <anchor moveWithCells="1">
                  <from>
                    <xdr:col>8</xdr:col>
                    <xdr:colOff>323850</xdr:colOff>
                    <xdr:row>13</xdr:row>
                    <xdr:rowOff>114300</xdr:rowOff>
                  </from>
                  <to>
                    <xdr:col>8</xdr:col>
                    <xdr:colOff>952500</xdr:colOff>
                    <xdr:row>13</xdr:row>
                    <xdr:rowOff>485775</xdr:rowOff>
                  </to>
                </anchor>
              </controlPr>
            </control>
          </mc:Choice>
        </mc:AlternateContent>
        <mc:AlternateContent xmlns:mc="http://schemas.openxmlformats.org/markup-compatibility/2006">
          <mc:Choice Requires="x14">
            <control shapeId="37916" r:id="rId29" name="Check Box 28">
              <controlPr defaultSize="0" autoFill="0" autoLine="0" autoPict="0">
                <anchor moveWithCells="1">
                  <from>
                    <xdr:col>8</xdr:col>
                    <xdr:colOff>323850</xdr:colOff>
                    <xdr:row>14</xdr:row>
                    <xdr:rowOff>114300</xdr:rowOff>
                  </from>
                  <to>
                    <xdr:col>8</xdr:col>
                    <xdr:colOff>952500</xdr:colOff>
                    <xdr:row>14</xdr:row>
                    <xdr:rowOff>485775</xdr:rowOff>
                  </to>
                </anchor>
              </controlPr>
            </control>
          </mc:Choice>
        </mc:AlternateContent>
        <mc:AlternateContent xmlns:mc="http://schemas.openxmlformats.org/markup-compatibility/2006">
          <mc:Choice Requires="x14">
            <control shapeId="37917" r:id="rId30" name="Check Box 29">
              <controlPr defaultSize="0" autoFill="0" autoLine="0" autoPict="0">
                <anchor moveWithCells="1">
                  <from>
                    <xdr:col>3</xdr:col>
                    <xdr:colOff>323850</xdr:colOff>
                    <xdr:row>16</xdr:row>
                    <xdr:rowOff>114300</xdr:rowOff>
                  </from>
                  <to>
                    <xdr:col>3</xdr:col>
                    <xdr:colOff>952500</xdr:colOff>
                    <xdr:row>16</xdr:row>
                    <xdr:rowOff>485775</xdr:rowOff>
                  </to>
                </anchor>
              </controlPr>
            </control>
          </mc:Choice>
        </mc:AlternateContent>
        <mc:AlternateContent xmlns:mc="http://schemas.openxmlformats.org/markup-compatibility/2006">
          <mc:Choice Requires="x14">
            <control shapeId="37918" r:id="rId31" name="Check Box 30">
              <controlPr defaultSize="0" autoFill="0" autoLine="0" autoPict="0">
                <anchor moveWithCells="1">
                  <from>
                    <xdr:col>8</xdr:col>
                    <xdr:colOff>323850</xdr:colOff>
                    <xdr:row>8</xdr:row>
                    <xdr:rowOff>114300</xdr:rowOff>
                  </from>
                  <to>
                    <xdr:col>8</xdr:col>
                    <xdr:colOff>952500</xdr:colOff>
                    <xdr:row>8</xdr:row>
                    <xdr:rowOff>485775</xdr:rowOff>
                  </to>
                </anchor>
              </controlPr>
            </control>
          </mc:Choice>
        </mc:AlternateContent>
        <mc:AlternateContent xmlns:mc="http://schemas.openxmlformats.org/markup-compatibility/2006">
          <mc:Choice Requires="x14">
            <control shapeId="37919" r:id="rId32" name="Check Box 31">
              <controlPr defaultSize="0" autoFill="0" autoLine="0" autoPict="0">
                <anchor moveWithCells="1">
                  <from>
                    <xdr:col>2</xdr:col>
                    <xdr:colOff>2219325</xdr:colOff>
                    <xdr:row>4</xdr:row>
                    <xdr:rowOff>57150</xdr:rowOff>
                  </from>
                  <to>
                    <xdr:col>2</xdr:col>
                    <xdr:colOff>2562225</xdr:colOff>
                    <xdr:row>4</xdr:row>
                    <xdr:rowOff>304800</xdr:rowOff>
                  </to>
                </anchor>
              </controlPr>
            </control>
          </mc:Choice>
        </mc:AlternateContent>
        <mc:AlternateContent xmlns:mc="http://schemas.openxmlformats.org/markup-compatibility/2006">
          <mc:Choice Requires="x14">
            <control shapeId="37920" r:id="rId33" name="Check Box 32">
              <controlPr defaultSize="0" autoFill="0" autoLine="0" autoPict="0">
                <anchor moveWithCells="1">
                  <from>
                    <xdr:col>2</xdr:col>
                    <xdr:colOff>2219325</xdr:colOff>
                    <xdr:row>5</xdr:row>
                    <xdr:rowOff>57150</xdr:rowOff>
                  </from>
                  <to>
                    <xdr:col>2</xdr:col>
                    <xdr:colOff>2562225</xdr:colOff>
                    <xdr:row>5</xdr:row>
                    <xdr:rowOff>304800</xdr:rowOff>
                  </to>
                </anchor>
              </controlPr>
            </control>
          </mc:Choice>
        </mc:AlternateContent>
        <mc:AlternateContent xmlns:mc="http://schemas.openxmlformats.org/markup-compatibility/2006">
          <mc:Choice Requires="x14">
            <control shapeId="37921" r:id="rId34" name="Check Box 33">
              <controlPr defaultSize="0" autoFill="0" autoLine="0" autoPict="0">
                <anchor moveWithCells="1">
                  <from>
                    <xdr:col>2</xdr:col>
                    <xdr:colOff>2219325</xdr:colOff>
                    <xdr:row>8</xdr:row>
                    <xdr:rowOff>57150</xdr:rowOff>
                  </from>
                  <to>
                    <xdr:col>2</xdr:col>
                    <xdr:colOff>2562225</xdr:colOff>
                    <xdr:row>8</xdr:row>
                    <xdr:rowOff>304800</xdr:rowOff>
                  </to>
                </anchor>
              </controlPr>
            </control>
          </mc:Choice>
        </mc:AlternateContent>
        <mc:AlternateContent xmlns:mc="http://schemas.openxmlformats.org/markup-compatibility/2006">
          <mc:Choice Requires="x14">
            <control shapeId="37922" r:id="rId35" name="Check Box 34">
              <controlPr defaultSize="0" autoFill="0" autoLine="0" autoPict="0">
                <anchor moveWithCells="1">
                  <from>
                    <xdr:col>2</xdr:col>
                    <xdr:colOff>2219325</xdr:colOff>
                    <xdr:row>9</xdr:row>
                    <xdr:rowOff>57150</xdr:rowOff>
                  </from>
                  <to>
                    <xdr:col>2</xdr:col>
                    <xdr:colOff>2562225</xdr:colOff>
                    <xdr:row>9</xdr:row>
                    <xdr:rowOff>304800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E2A0-34CA-47A6-B131-26F0107357AD}">
  <sheetPr codeName="Sheet13">
    <pageSetUpPr fitToPage="1"/>
  </sheetPr>
  <dimension ref="A1:BP175"/>
  <sheetViews>
    <sheetView showZeros="0" view="pageBreakPreview" topLeftCell="A13" zoomScaleNormal="100" zoomScaleSheetLayoutView="100" workbookViewId="0">
      <selection activeCell="AG2" sqref="AG2"/>
    </sheetView>
  </sheetViews>
  <sheetFormatPr defaultRowHeight="18" customHeight="1"/>
  <cols>
    <col min="1" max="92" width="2.625" style="65" customWidth="1"/>
    <col min="93" max="16384" width="9" style="65"/>
  </cols>
  <sheetData>
    <row r="1" spans="1:68" ht="18" customHeight="1">
      <c r="A1" s="490" t="s">
        <v>657</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row>
    <row r="2" spans="1:68" ht="18" customHeight="1">
      <c r="A2" s="491"/>
      <c r="B2" s="491"/>
      <c r="C2" s="491"/>
      <c r="D2" s="491"/>
      <c r="E2" s="491"/>
      <c r="F2" s="491"/>
      <c r="G2" s="491"/>
      <c r="H2" s="491"/>
      <c r="I2" s="491"/>
      <c r="J2" s="491"/>
      <c r="K2" s="491"/>
      <c r="L2" s="491"/>
      <c r="M2" s="491"/>
      <c r="N2" s="491"/>
      <c r="O2" s="491"/>
      <c r="P2" s="491"/>
      <c r="Q2" s="491"/>
      <c r="R2" s="491"/>
      <c r="S2" s="491"/>
      <c r="T2" s="491"/>
      <c r="U2" s="491"/>
      <c r="V2" s="491"/>
      <c r="W2" s="492"/>
      <c r="X2" s="492"/>
      <c r="Y2" s="439"/>
      <c r="Z2" s="439"/>
      <c r="AA2" s="439"/>
      <c r="AB2" s="439"/>
      <c r="AC2" s="439"/>
      <c r="AD2" s="491" t="s">
        <v>457</v>
      </c>
      <c r="AE2" s="439"/>
      <c r="AF2" s="439"/>
      <c r="AG2" s="491" t="s">
        <v>458</v>
      </c>
    </row>
    <row r="3" spans="1:68" ht="18" customHeight="1">
      <c r="A3" s="491"/>
      <c r="B3" s="491"/>
      <c r="C3" s="491"/>
      <c r="D3" s="491"/>
      <c r="E3" s="491"/>
      <c r="F3" s="491"/>
      <c r="G3" s="491"/>
      <c r="H3" s="491"/>
      <c r="I3" s="491"/>
      <c r="J3" s="491"/>
      <c r="K3" s="491"/>
      <c r="L3" s="491"/>
      <c r="M3" s="491"/>
      <c r="N3" s="491"/>
      <c r="O3" s="491"/>
      <c r="P3" s="491"/>
      <c r="Q3" s="491"/>
      <c r="R3" s="491"/>
      <c r="S3" s="491"/>
      <c r="T3" s="491"/>
      <c r="U3" s="491"/>
      <c r="V3" s="491"/>
      <c r="W3" s="491" t="s">
        <v>459</v>
      </c>
      <c r="X3" s="491"/>
      <c r="Y3" s="492">
        <v>6</v>
      </c>
      <c r="Z3" s="492"/>
      <c r="AA3" s="491" t="s">
        <v>75</v>
      </c>
      <c r="AB3" s="439">
        <v>4</v>
      </c>
      <c r="AC3" s="439"/>
      <c r="AD3" s="491" t="s">
        <v>460</v>
      </c>
      <c r="AE3" s="439">
        <v>25</v>
      </c>
      <c r="AF3" s="439"/>
      <c r="AG3" s="491" t="s">
        <v>461</v>
      </c>
    </row>
    <row r="4" spans="1:68" ht="18" customHeight="1">
      <c r="A4" s="493" t="s">
        <v>462</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row>
    <row r="5" spans="1:68" ht="18" customHeight="1">
      <c r="A5" s="493" t="s">
        <v>607</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row>
    <row r="6" spans="1:68" ht="18" customHeight="1">
      <c r="A6" s="491"/>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row>
    <row r="7" spans="1:68" ht="18" customHeight="1">
      <c r="A7" s="490"/>
      <c r="B7" s="490"/>
      <c r="C7" s="490"/>
      <c r="D7" s="490"/>
      <c r="E7" s="490"/>
      <c r="F7" s="490"/>
      <c r="G7" s="490"/>
      <c r="H7" s="490"/>
      <c r="I7" s="490"/>
      <c r="J7" s="490"/>
      <c r="K7" s="494"/>
      <c r="L7" s="494"/>
      <c r="M7" s="494"/>
      <c r="N7" s="494"/>
      <c r="O7" s="494"/>
      <c r="P7" s="494"/>
      <c r="Q7" s="494"/>
      <c r="R7" s="494"/>
      <c r="S7" s="494"/>
      <c r="T7" s="494"/>
      <c r="U7" s="495" t="str">
        <f>'②採択申請書（別紙３　様式第12号）1-5'!J7</f>
        <v>ひょうご活動組織</v>
      </c>
      <c r="V7" s="495"/>
      <c r="W7" s="495"/>
      <c r="X7" s="495"/>
      <c r="Y7" s="495"/>
      <c r="Z7" s="495"/>
      <c r="AA7" s="495"/>
      <c r="AB7" s="495"/>
      <c r="AC7" s="495"/>
      <c r="AD7" s="495"/>
      <c r="AE7" s="495"/>
      <c r="AF7" s="495"/>
      <c r="AG7" s="495"/>
    </row>
    <row r="8" spans="1:68" ht="18" customHeight="1">
      <c r="A8" s="491"/>
      <c r="B8" s="491"/>
      <c r="C8" s="491"/>
      <c r="D8" s="491"/>
      <c r="E8" s="491"/>
      <c r="F8" s="491"/>
      <c r="G8" s="491"/>
      <c r="H8" s="491"/>
      <c r="I8" s="491"/>
      <c r="J8" s="491"/>
      <c r="K8" s="491"/>
      <c r="L8" s="491"/>
      <c r="M8" s="491"/>
      <c r="N8" s="491"/>
      <c r="O8" s="491"/>
      <c r="P8" s="491"/>
      <c r="Q8" s="491"/>
      <c r="R8" s="491"/>
      <c r="S8" s="491"/>
      <c r="T8" s="491"/>
      <c r="U8" s="490" t="s">
        <v>463</v>
      </c>
      <c r="V8" s="496" t="str">
        <f>'②採択申請書（別紙３　様式第12号）1-5'!J8</f>
        <v>代表　兵庫　森太郎</v>
      </c>
      <c r="W8" s="496"/>
      <c r="X8" s="496"/>
      <c r="Y8" s="496"/>
      <c r="Z8" s="496"/>
      <c r="AA8" s="496"/>
      <c r="AB8" s="496"/>
      <c r="AC8" s="496"/>
      <c r="AD8" s="496"/>
      <c r="AE8" s="496"/>
      <c r="AF8" s="496"/>
      <c r="AG8" s="490"/>
    </row>
    <row r="9" spans="1:68" ht="18" customHeight="1">
      <c r="A9" s="491"/>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row>
    <row r="10" spans="1:68" ht="18" customHeight="1">
      <c r="A10" s="491"/>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row>
    <row r="11" spans="1:68" ht="18" customHeight="1">
      <c r="A11" s="491"/>
      <c r="B11" s="491"/>
      <c r="C11" s="491"/>
      <c r="D11" s="491"/>
      <c r="E11" s="491" t="s">
        <v>459</v>
      </c>
      <c r="F11" s="491"/>
      <c r="G11" s="492">
        <v>6</v>
      </c>
      <c r="H11" s="492"/>
      <c r="I11" s="491" t="s">
        <v>464</v>
      </c>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row>
    <row r="12" spans="1:68" ht="18" customHeight="1">
      <c r="A12" s="491"/>
      <c r="B12" s="491"/>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row>
    <row r="13" spans="1:68" ht="18" customHeight="1">
      <c r="A13" s="497" t="s">
        <v>465</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row>
    <row r="14" spans="1:68" ht="18" customHeight="1">
      <c r="A14" s="497"/>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row>
    <row r="15" spans="1:68" ht="18" customHeight="1">
      <c r="A15" s="491"/>
      <c r="B15" s="491"/>
      <c r="C15" s="491"/>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491"/>
      <c r="AB15" s="491"/>
      <c r="AC15" s="491"/>
      <c r="AD15" s="491"/>
      <c r="AE15" s="491"/>
      <c r="AF15" s="491"/>
      <c r="AG15" s="491"/>
    </row>
    <row r="16" spans="1:68" ht="18" customHeight="1">
      <c r="A16" s="492" t="s">
        <v>466</v>
      </c>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row>
    <row r="17" spans="1:33" ht="18" customHeight="1">
      <c r="A17" s="491" t="s">
        <v>467</v>
      </c>
      <c r="B17" s="491"/>
      <c r="C17" s="491"/>
      <c r="D17" s="491"/>
      <c r="E17" s="491"/>
      <c r="F17" s="491"/>
      <c r="G17" s="491"/>
      <c r="H17" s="498">
        <f>'②採択申請書（別紙３　様式第12号）1-5'!C57</f>
        <v>1148000</v>
      </c>
      <c r="I17" s="498"/>
      <c r="J17" s="498"/>
      <c r="K17" s="498"/>
      <c r="L17" s="498"/>
      <c r="M17" s="499" t="s">
        <v>468</v>
      </c>
      <c r="N17" s="491"/>
      <c r="O17" s="491"/>
      <c r="P17" s="491"/>
      <c r="Q17" s="491"/>
      <c r="R17" s="491"/>
      <c r="S17" s="491"/>
      <c r="T17" s="491"/>
      <c r="U17" s="491"/>
      <c r="V17" s="491"/>
      <c r="W17" s="491"/>
      <c r="X17" s="491"/>
      <c r="Y17" s="491"/>
      <c r="Z17" s="491"/>
      <c r="AA17" s="491"/>
      <c r="AB17" s="491"/>
      <c r="AC17" s="491"/>
      <c r="AD17" s="491"/>
      <c r="AE17" s="491"/>
      <c r="AF17" s="491"/>
      <c r="AG17" s="491"/>
    </row>
    <row r="18" spans="1:33" ht="18" customHeight="1">
      <c r="A18" s="491" t="s">
        <v>469</v>
      </c>
      <c r="B18" s="491"/>
      <c r="C18" s="491"/>
      <c r="D18" s="491"/>
      <c r="E18" s="491"/>
      <c r="F18" s="491"/>
      <c r="G18" s="491"/>
      <c r="H18" s="496" t="str">
        <f>'②採択申請書（別紙３　様式第12号）1-5'!J7</f>
        <v>ひょうご活動組織</v>
      </c>
      <c r="I18" s="496"/>
      <c r="J18" s="496"/>
      <c r="K18" s="496"/>
      <c r="L18" s="496"/>
      <c r="M18" s="496"/>
      <c r="N18" s="496"/>
      <c r="O18" s="496"/>
      <c r="P18" s="496"/>
      <c r="Q18" s="496"/>
      <c r="R18" s="496"/>
      <c r="S18" s="496"/>
      <c r="T18" s="496"/>
      <c r="U18" s="496"/>
      <c r="V18" s="496"/>
      <c r="W18" s="496"/>
      <c r="X18" s="496"/>
      <c r="Y18" s="496"/>
      <c r="Z18" s="496"/>
      <c r="AA18" s="496"/>
      <c r="AB18" s="496"/>
      <c r="AC18" s="491"/>
      <c r="AD18" s="491"/>
      <c r="AE18" s="491"/>
      <c r="AF18" s="491"/>
      <c r="AG18" s="491"/>
    </row>
    <row r="19" spans="1:33" ht="18" customHeight="1">
      <c r="A19" s="491" t="s">
        <v>470</v>
      </c>
      <c r="B19" s="491"/>
      <c r="C19" s="491"/>
      <c r="D19" s="491"/>
      <c r="E19" s="491"/>
      <c r="F19" s="491"/>
      <c r="G19" s="491"/>
      <c r="H19" s="492" t="s">
        <v>459</v>
      </c>
      <c r="I19" s="492"/>
      <c r="J19" s="492">
        <v>6</v>
      </c>
      <c r="K19" s="492"/>
      <c r="L19" s="491" t="s">
        <v>75</v>
      </c>
      <c r="M19" s="439"/>
      <c r="N19" s="439"/>
      <c r="O19" s="64" t="s">
        <v>471</v>
      </c>
      <c r="P19" s="439"/>
      <c r="Q19" s="439"/>
      <c r="R19" s="64" t="s">
        <v>461</v>
      </c>
      <c r="S19" s="491"/>
      <c r="T19" s="491"/>
      <c r="U19" s="491"/>
      <c r="V19" s="491"/>
      <c r="W19" s="491"/>
      <c r="X19" s="491"/>
      <c r="Y19" s="491"/>
      <c r="Z19" s="491"/>
      <c r="AA19" s="491"/>
      <c r="AB19" s="491"/>
      <c r="AC19" s="491"/>
      <c r="AD19" s="491"/>
      <c r="AE19" s="491"/>
      <c r="AF19" s="491"/>
      <c r="AG19" s="491"/>
    </row>
    <row r="20" spans="1:33" ht="18" customHeight="1">
      <c r="A20" s="491" t="s">
        <v>472</v>
      </c>
      <c r="B20" s="491"/>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row>
    <row r="21" spans="1:33" ht="18" customHeight="1">
      <c r="A21" s="491"/>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row>
    <row r="22" spans="1:33" ht="18" customHeight="1">
      <c r="A22" s="491"/>
      <c r="B22" s="440"/>
      <c r="C22" s="440"/>
      <c r="D22" s="440"/>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row>
    <row r="23" spans="1:33" ht="18" customHeight="1">
      <c r="A23" s="491"/>
      <c r="B23" s="440"/>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row>
    <row r="24" spans="1:33" ht="18" customHeight="1">
      <c r="A24" s="491"/>
      <c r="B24" s="440"/>
      <c r="C24" s="440"/>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row>
    <row r="25" spans="1:33" ht="18" customHeight="1">
      <c r="A25" s="491"/>
      <c r="B25" s="440"/>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row>
    <row r="26" spans="1:33" ht="18" customHeight="1">
      <c r="A26" s="491"/>
      <c r="B26" s="491"/>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row>
    <row r="27" spans="1:33" ht="18" customHeight="1">
      <c r="A27" s="491"/>
      <c r="B27" s="491"/>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row>
    <row r="28" spans="1:33" ht="18" customHeight="1">
      <c r="A28" s="496" t="s">
        <v>473</v>
      </c>
      <c r="B28" s="496"/>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row>
    <row r="29" spans="1:33" ht="48" customHeight="1">
      <c r="A29" s="500" t="s">
        <v>474</v>
      </c>
      <c r="B29" s="501"/>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row>
    <row r="30" spans="1:33" ht="41.25" customHeight="1">
      <c r="A30" s="497" t="s">
        <v>475</v>
      </c>
      <c r="B30" s="497"/>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row>
    <row r="31" spans="1:33" ht="39.75" customHeight="1">
      <c r="A31" s="497" t="s">
        <v>476</v>
      </c>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row>
    <row r="32" spans="1:33" ht="54" customHeight="1">
      <c r="A32" s="437"/>
      <c r="B32" s="438"/>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row>
    <row r="33" spans="1:33" ht="18"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row>
    <row r="34" spans="1:33" ht="18" customHeight="1">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row>
    <row r="35" spans="1:33" ht="18"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row>
    <row r="36" spans="1:33" ht="18"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row>
    <row r="37" spans="1:33" ht="18"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row>
    <row r="38" spans="1:33" ht="18"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row>
    <row r="39" spans="1:33" ht="18" customHeight="1">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row>
    <row r="40" spans="1:33" ht="18"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row>
    <row r="41" spans="1:33" ht="18"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row>
    <row r="42" spans="1:33" ht="18"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row>
    <row r="43" spans="1:33" ht="18"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row>
    <row r="44" spans="1:33" ht="18" customHeight="1">
      <c r="A44" s="63"/>
    </row>
    <row r="46" spans="1:33" ht="18" customHeight="1">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row>
    <row r="48" spans="1:33" ht="18"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row>
    <row r="49" spans="1:33" ht="18" customHeight="1">
      <c r="A49" s="63"/>
      <c r="B49" s="63"/>
      <c r="C49" s="63"/>
      <c r="D49" s="63"/>
      <c r="E49" s="63"/>
      <c r="F49" s="63"/>
      <c r="G49" s="63"/>
      <c r="H49" s="63"/>
      <c r="I49" s="63"/>
      <c r="J49" s="63"/>
      <c r="K49" s="66"/>
      <c r="L49" s="66"/>
      <c r="M49" s="66"/>
      <c r="N49" s="66"/>
      <c r="O49" s="66"/>
      <c r="P49" s="66"/>
      <c r="Q49" s="66"/>
      <c r="R49" s="66"/>
      <c r="S49" s="66"/>
      <c r="T49" s="66"/>
      <c r="U49" s="66"/>
      <c r="V49" s="64"/>
      <c r="W49" s="64"/>
      <c r="X49" s="64"/>
      <c r="Y49" s="64"/>
      <c r="Z49" s="64"/>
      <c r="AA49" s="64"/>
      <c r="AB49" s="64"/>
      <c r="AC49" s="64"/>
      <c r="AD49" s="64"/>
      <c r="AE49" s="64"/>
      <c r="AF49" s="64"/>
      <c r="AG49" s="64"/>
    </row>
    <row r="50" spans="1:33" ht="18" customHeight="1">
      <c r="A50" s="64"/>
    </row>
    <row r="51" spans="1:33" ht="18" customHeight="1">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row>
    <row r="53" spans="1:33" ht="18"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row>
    <row r="54" spans="1:33" ht="18" customHeight="1">
      <c r="A54" s="64"/>
    </row>
    <row r="55" spans="1:33" ht="18"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row>
    <row r="57" spans="1:33" ht="18" customHeight="1">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row>
    <row r="58" spans="1:33" ht="18" customHeight="1">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row>
    <row r="59" spans="1:33" ht="18" customHeight="1">
      <c r="A59" s="64"/>
      <c r="B59" s="64"/>
      <c r="C59" s="64"/>
      <c r="D59" s="64"/>
      <c r="E59" s="64"/>
      <c r="F59" s="64"/>
      <c r="I59" s="64"/>
      <c r="J59" s="64"/>
      <c r="K59" s="64"/>
      <c r="L59" s="64"/>
      <c r="M59" s="64"/>
      <c r="N59" s="64"/>
      <c r="O59" s="64"/>
      <c r="P59" s="64"/>
      <c r="Q59" s="64"/>
      <c r="R59" s="64"/>
      <c r="S59" s="64"/>
      <c r="T59" s="64"/>
      <c r="U59" s="64"/>
      <c r="V59" s="64"/>
      <c r="W59" s="64"/>
      <c r="X59" s="64"/>
      <c r="Y59" s="64"/>
      <c r="Z59" s="64"/>
      <c r="AA59" s="64"/>
      <c r="AB59" s="64"/>
      <c r="AC59" s="64"/>
      <c r="AD59" s="64"/>
      <c r="AE59" s="64"/>
      <c r="AF59" s="64"/>
    </row>
    <row r="61" spans="1:33" ht="18"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row>
    <row r="62" spans="1:33" ht="18"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row>
    <row r="63" spans="1:33" ht="18"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row>
    <row r="64" spans="1:33" ht="18"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row>
    <row r="65" spans="1:33" ht="18"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row>
    <row r="66" spans="1:33" ht="18"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row>
    <row r="68" spans="1:33" ht="18"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row>
    <row r="69" spans="1:33" ht="18"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row>
    <row r="70" spans="1:33" ht="18"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row>
    <row r="72" spans="1:33" ht="18"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row>
    <row r="73" spans="1:33" ht="18"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row>
    <row r="74" spans="1:33" ht="18"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row>
    <row r="76" spans="1:33" ht="18"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row>
    <row r="77" spans="1:33" ht="18"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row>
    <row r="79" spans="1:33" ht="18"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row>
    <row r="80" spans="1:33" ht="18"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row>
    <row r="81" spans="1:33" ht="18"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row>
    <row r="82" spans="1:33" ht="18"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row>
    <row r="83" spans="1:33" ht="18"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row>
    <row r="84" spans="1:33" ht="18"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row>
    <row r="85" spans="1:33" ht="18"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row>
    <row r="86" spans="1:33" ht="18"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row>
    <row r="87" spans="1:33" ht="18"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row>
    <row r="88" spans="1:33" ht="18" customHeight="1">
      <c r="A88" s="63"/>
    </row>
    <row r="90" spans="1:33" ht="18"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row>
    <row r="92" spans="1:33" ht="18"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row>
    <row r="93" spans="1:33" ht="18" customHeight="1">
      <c r="A93" s="63"/>
      <c r="B93" s="63"/>
      <c r="C93" s="63"/>
      <c r="D93" s="63"/>
      <c r="E93" s="63"/>
      <c r="F93" s="63"/>
      <c r="G93" s="63"/>
      <c r="H93" s="63"/>
      <c r="I93" s="63"/>
      <c r="J93" s="63"/>
      <c r="K93" s="66"/>
      <c r="L93" s="66"/>
      <c r="M93" s="66"/>
      <c r="N93" s="66"/>
      <c r="O93" s="66"/>
      <c r="P93" s="66"/>
      <c r="Q93" s="66"/>
      <c r="R93" s="66"/>
      <c r="S93" s="66"/>
      <c r="T93" s="66"/>
      <c r="U93" s="66"/>
      <c r="V93" s="64"/>
      <c r="W93" s="64"/>
      <c r="X93" s="64"/>
      <c r="Y93" s="64"/>
      <c r="Z93" s="64"/>
      <c r="AA93" s="64"/>
      <c r="AB93" s="64"/>
      <c r="AC93" s="64"/>
      <c r="AD93" s="64"/>
      <c r="AE93" s="64"/>
      <c r="AF93" s="64"/>
      <c r="AG93" s="64"/>
    </row>
    <row r="94" spans="1:33" ht="18" customHeight="1">
      <c r="A94" s="64"/>
    </row>
    <row r="95" spans="1:33" ht="18" customHeight="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row>
    <row r="97" spans="1:33" ht="18" customHeight="1">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row>
    <row r="98" spans="1:33" ht="18" customHeight="1">
      <c r="A98" s="64"/>
    </row>
    <row r="99" spans="1:33" ht="18" customHeight="1">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row>
    <row r="101" spans="1:33" ht="18"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row>
    <row r="102" spans="1:33" ht="18" customHeight="1">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row>
    <row r="103" spans="1:33" ht="18" customHeight="1">
      <c r="A103" s="64"/>
      <c r="B103" s="64"/>
      <c r="C103" s="64"/>
      <c r="D103" s="64"/>
      <c r="E103" s="64"/>
      <c r="F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row>
    <row r="105" spans="1:33" ht="18" customHeight="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row>
    <row r="106" spans="1:33" ht="18"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row>
    <row r="107" spans="1:33" ht="18"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row>
    <row r="108" spans="1:33" ht="18" customHeight="1">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row>
    <row r="109" spans="1:33" ht="18" customHeight="1">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row>
    <row r="110" spans="1:33" ht="18" customHeight="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row>
    <row r="112" spans="1:33" ht="18"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row>
    <row r="113" spans="1:33" ht="18"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row>
    <row r="114" spans="1:33" ht="18"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row>
    <row r="116" spans="1:33" ht="18"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row>
    <row r="117" spans="1:33" ht="18"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row>
    <row r="118" spans="1:33" ht="18"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row>
    <row r="120" spans="1:33" ht="18"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row>
    <row r="121" spans="1:33" ht="18"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row>
    <row r="123" spans="1:33" ht="18"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row>
    <row r="124" spans="1:33" ht="18"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row>
    <row r="125" spans="1:33" ht="18"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row>
    <row r="126" spans="1:33" ht="18"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row>
    <row r="127" spans="1:33" ht="18"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row>
    <row r="128" spans="1:33" ht="18"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row>
    <row r="129" spans="1:33" ht="18"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row>
    <row r="130" spans="1:33" ht="18"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row>
    <row r="131" spans="1:33" ht="18"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row>
    <row r="132" spans="1:33" ht="18" customHeight="1">
      <c r="A132" s="63"/>
    </row>
    <row r="134" spans="1:33" ht="18"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row>
    <row r="136" spans="1:33" ht="18"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row>
    <row r="137" spans="1:33" ht="18" customHeight="1">
      <c r="A137" s="63"/>
      <c r="B137" s="63"/>
      <c r="C137" s="63"/>
      <c r="D137" s="63"/>
      <c r="E137" s="63"/>
      <c r="F137" s="63"/>
      <c r="G137" s="63"/>
      <c r="H137" s="63"/>
      <c r="I137" s="63"/>
      <c r="J137" s="63"/>
      <c r="K137" s="66"/>
      <c r="L137" s="66"/>
      <c r="M137" s="66"/>
      <c r="N137" s="66"/>
      <c r="O137" s="66"/>
      <c r="P137" s="66"/>
      <c r="Q137" s="66"/>
      <c r="R137" s="66"/>
      <c r="S137" s="66"/>
      <c r="T137" s="66"/>
      <c r="U137" s="66"/>
      <c r="V137" s="64"/>
      <c r="W137" s="64"/>
      <c r="X137" s="64"/>
      <c r="Y137" s="64"/>
      <c r="Z137" s="64"/>
      <c r="AA137" s="64"/>
      <c r="AB137" s="64"/>
      <c r="AC137" s="64"/>
      <c r="AD137" s="64"/>
      <c r="AE137" s="64"/>
      <c r="AF137" s="64"/>
      <c r="AG137" s="64"/>
    </row>
    <row r="138" spans="1:33" ht="18" customHeight="1">
      <c r="A138" s="64"/>
    </row>
    <row r="139" spans="1:33" ht="18"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row>
    <row r="141" spans="1:33" ht="18"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row>
    <row r="142" spans="1:33" ht="18" customHeight="1">
      <c r="A142" s="64"/>
    </row>
    <row r="143" spans="1:33" ht="18"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row>
    <row r="145" spans="1:33" ht="18"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row>
    <row r="146" spans="1:33" ht="18"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row>
    <row r="147" spans="1:33" ht="18" customHeight="1">
      <c r="A147" s="64"/>
      <c r="B147" s="64"/>
      <c r="C147" s="64"/>
      <c r="D147" s="64"/>
      <c r="E147" s="64"/>
      <c r="F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row>
    <row r="149" spans="1:33" ht="18"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row>
    <row r="150" spans="1:33" ht="18"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row>
    <row r="151" spans="1:33" ht="18"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row>
    <row r="152" spans="1:33" ht="18"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row>
    <row r="153" spans="1:33" ht="18"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row>
    <row r="154" spans="1:33" ht="18"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row>
    <row r="156" spans="1:33" ht="18"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row>
    <row r="157" spans="1:33" ht="18"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row>
    <row r="158" spans="1:33" ht="18"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row>
    <row r="160" spans="1:33" ht="18"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row>
    <row r="161" spans="1:33" ht="18"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row>
    <row r="162" spans="1:33" ht="18"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row>
    <row r="164" spans="1:33" ht="18"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row>
    <row r="165" spans="1:33" ht="18"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row>
    <row r="167" spans="1:33" ht="18"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row>
    <row r="168" spans="1:33" ht="18"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row>
    <row r="169" spans="1:33" ht="18"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row>
    <row r="170" spans="1:33" ht="18"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row>
    <row r="171" spans="1:33" ht="18"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row>
    <row r="172" spans="1:33" ht="18"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row>
    <row r="173" spans="1:33" ht="18"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row>
    <row r="174" spans="1:33" ht="18"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row>
    <row r="175" spans="1:33" ht="18"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row>
  </sheetData>
  <mergeCells count="26">
    <mergeCell ref="W2:X2"/>
    <mergeCell ref="Y2:AC2"/>
    <mergeCell ref="AE2:AF2"/>
    <mergeCell ref="Y3:Z3"/>
    <mergeCell ref="AB3:AC3"/>
    <mergeCell ref="AE3:AF3"/>
    <mergeCell ref="A4:AG4"/>
    <mergeCell ref="A5:AG5"/>
    <mergeCell ref="U7:AG7"/>
    <mergeCell ref="V8:AF8"/>
    <mergeCell ref="G11:H11"/>
    <mergeCell ref="A32:AG32"/>
    <mergeCell ref="AJ13:BP13"/>
    <mergeCell ref="A16:AG16"/>
    <mergeCell ref="H17:L17"/>
    <mergeCell ref="H18:AB18"/>
    <mergeCell ref="H19:I19"/>
    <mergeCell ref="J19:K19"/>
    <mergeCell ref="M19:N19"/>
    <mergeCell ref="P19:Q19"/>
    <mergeCell ref="A13:AG14"/>
    <mergeCell ref="B21:AG25"/>
    <mergeCell ref="A28:AG28"/>
    <mergeCell ref="A29:AG29"/>
    <mergeCell ref="A30:AG30"/>
    <mergeCell ref="A31:AG31"/>
  </mergeCells>
  <phoneticPr fontId="8"/>
  <dataValidations count="2">
    <dataValidation imeMode="halfAlpha" allowBlank="1" showInputMessage="1" showErrorMessage="1" sqref="C35:D35 F35:G35 I35:J35 F152:I152 C79:D79 F79:G79 I79:J79 F64:I64 C123:D123 F123:G123 I123:J123 F108:I108 C167:D167 F167:G167 I167:J167" xr:uid="{0647C678-9D38-40E6-BA94-978E69894F1E}"/>
    <dataValidation imeMode="hiragana" allowBlank="1" showInputMessage="1" showErrorMessage="1" sqref="C38:Z38 A39:S39 C41:Z41 B42:M42 K137:U137 K7:U7 C82:Z82 A83:S83 C85:Z85 B86:M86 I63:AG63 K49:U49 C126:Z126 A127:S127 C129:Z129 B130:M130 I107:AG107 K93:U93 C170:Z170 A171:S171 C173:Z173 B174:M174 I151:AG151" xr:uid="{9E49B27B-0E50-44B1-8337-DE3140212BFD}"/>
  </dataValidations>
  <pageMargins left="0.59055118110236227" right="0.59055118110236227" top="0.74803149606299213" bottom="0.74803149606299213" header="0.31496062992125984" footer="0.31496062992125984"/>
  <pageSetup paperSize="9" scale="95" fitToHeight="0"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F6628-C2B0-4561-B1C7-644197D1371E}">
  <sheetPr codeName="Sheet14"/>
  <dimension ref="A1:N40"/>
  <sheetViews>
    <sheetView showZeros="0" tabSelected="1" view="pageBreakPreview" zoomScale="85" zoomScaleNormal="100" zoomScaleSheetLayoutView="85" workbookViewId="0">
      <selection activeCell="G7" sqref="G7:G11"/>
    </sheetView>
  </sheetViews>
  <sheetFormatPr defaultRowHeight="18.75"/>
  <cols>
    <col min="1" max="1" width="18.625" style="67" customWidth="1"/>
    <col min="2" max="2" width="21.125" style="67" customWidth="1"/>
    <col min="3" max="3" width="6.375" style="67" customWidth="1"/>
    <col min="4" max="4" width="13.125" style="67" customWidth="1"/>
    <col min="5" max="5" width="7.25" style="67" customWidth="1"/>
    <col min="6" max="6" width="15.25" style="67" customWidth="1"/>
    <col min="7" max="7" width="39.125" style="67" customWidth="1"/>
    <col min="8" max="8" width="9" style="67"/>
    <col min="9" max="9" width="0" style="67" hidden="1" customWidth="1"/>
    <col min="10" max="10" width="9" style="67" hidden="1" customWidth="1"/>
    <col min="11" max="11" width="4.875" style="67" hidden="1" customWidth="1"/>
    <col min="12" max="13" width="0" style="67" hidden="1" customWidth="1"/>
    <col min="14" max="14" width="18.875" style="67" hidden="1" customWidth="1"/>
    <col min="15" max="16384" width="9" style="67"/>
  </cols>
  <sheetData>
    <row r="1" spans="1:14" ht="20.100000000000001" customHeight="1">
      <c r="B1" s="503" t="s">
        <v>323</v>
      </c>
      <c r="C1" s="503"/>
      <c r="D1" s="504"/>
      <c r="E1" s="504"/>
      <c r="F1" s="504"/>
      <c r="G1" s="504"/>
    </row>
    <row r="2" spans="1:14" ht="20.100000000000001" customHeight="1">
      <c r="B2" s="505" t="s">
        <v>477</v>
      </c>
      <c r="C2" s="505"/>
      <c r="D2" s="505"/>
      <c r="E2" s="505"/>
      <c r="F2" s="505"/>
      <c r="G2" s="505"/>
    </row>
    <row r="3" spans="1:14" ht="9.9499999999999993" customHeight="1">
      <c r="B3" s="506"/>
      <c r="C3" s="504"/>
      <c r="D3" s="504"/>
      <c r="E3" s="504"/>
      <c r="F3" s="504"/>
      <c r="G3" s="504"/>
      <c r="K3" s="68" t="s">
        <v>478</v>
      </c>
    </row>
    <row r="4" spans="1:14" ht="20.100000000000001" customHeight="1">
      <c r="B4" s="506"/>
      <c r="C4" s="504"/>
      <c r="D4" s="504"/>
      <c r="E4" s="504"/>
      <c r="F4" s="507" t="s">
        <v>479</v>
      </c>
      <c r="G4" s="507" t="str">
        <f>'②採択申請書（別紙３　様式第12号）1-5'!J7</f>
        <v>ひょうご活動組織</v>
      </c>
      <c r="K4" s="68"/>
    </row>
    <row r="5" spans="1:14" ht="9.9499999999999993" customHeight="1">
      <c r="B5" s="504"/>
      <c r="C5" s="504"/>
      <c r="D5" s="504"/>
      <c r="E5" s="504"/>
      <c r="F5" s="504"/>
      <c r="G5" s="504"/>
      <c r="K5" s="69" t="s">
        <v>480</v>
      </c>
    </row>
    <row r="6" spans="1:14" ht="20.100000000000001" customHeight="1">
      <c r="B6" s="70" t="s">
        <v>481</v>
      </c>
      <c r="C6" s="70" t="s">
        <v>482</v>
      </c>
      <c r="D6" s="71" t="s">
        <v>483</v>
      </c>
      <c r="E6" s="71" t="s">
        <v>484</v>
      </c>
      <c r="F6" s="71" t="s">
        <v>485</v>
      </c>
      <c r="G6" s="71" t="s">
        <v>486</v>
      </c>
    </row>
    <row r="7" spans="1:14" ht="20.100000000000001" customHeight="1">
      <c r="A7" s="72" t="s">
        <v>487</v>
      </c>
      <c r="B7" s="73" t="s">
        <v>488</v>
      </c>
      <c r="C7" s="443" t="s">
        <v>658</v>
      </c>
      <c r="D7" s="446">
        <v>47000</v>
      </c>
      <c r="E7" s="449">
        <v>1</v>
      </c>
      <c r="F7" s="510"/>
      <c r="G7" s="452" t="s">
        <v>665</v>
      </c>
      <c r="N7" s="74" t="s">
        <v>488</v>
      </c>
    </row>
    <row r="8" spans="1:14" ht="20.100000000000001" customHeight="1">
      <c r="A8" s="72" t="s">
        <v>489</v>
      </c>
      <c r="B8" s="75" t="s">
        <v>663</v>
      </c>
      <c r="C8" s="444"/>
      <c r="D8" s="447"/>
      <c r="E8" s="450"/>
      <c r="F8" s="511">
        <f>IF(C7="1/2",ROUND(D7*E7,0),0)</f>
        <v>47000</v>
      </c>
      <c r="G8" s="453"/>
      <c r="N8" s="74" t="s">
        <v>490</v>
      </c>
    </row>
    <row r="9" spans="1:14" ht="20.100000000000001" customHeight="1">
      <c r="A9" s="72" t="s">
        <v>491</v>
      </c>
      <c r="B9" s="77" t="s">
        <v>664</v>
      </c>
      <c r="C9" s="444"/>
      <c r="D9" s="447"/>
      <c r="E9" s="450"/>
      <c r="F9" s="511">
        <f>IF(C7="1/3",ROUND(D7*E7,0),0)</f>
        <v>0</v>
      </c>
      <c r="G9" s="453"/>
      <c r="N9" s="74" t="s">
        <v>492</v>
      </c>
    </row>
    <row r="10" spans="1:14" ht="20.100000000000001" customHeight="1">
      <c r="A10" s="72"/>
      <c r="B10" s="75"/>
      <c r="C10" s="444"/>
      <c r="D10" s="447"/>
      <c r="E10" s="450"/>
      <c r="F10" s="511"/>
      <c r="G10" s="453"/>
      <c r="N10" s="74" t="s">
        <v>493</v>
      </c>
    </row>
    <row r="11" spans="1:14" ht="20.100000000000001" customHeight="1">
      <c r="A11" s="72"/>
      <c r="B11" s="76"/>
      <c r="C11" s="445"/>
      <c r="D11" s="448"/>
      <c r="E11" s="451"/>
      <c r="F11" s="511"/>
      <c r="G11" s="453"/>
      <c r="N11" s="74" t="s">
        <v>494</v>
      </c>
    </row>
    <row r="12" spans="1:14" ht="20.100000000000001" customHeight="1">
      <c r="A12" s="72" t="s">
        <v>487</v>
      </c>
      <c r="B12" s="73"/>
      <c r="C12" s="443"/>
      <c r="D12" s="446"/>
      <c r="E12" s="449"/>
      <c r="F12" s="510"/>
      <c r="G12" s="452"/>
      <c r="N12" s="74" t="s">
        <v>495</v>
      </c>
    </row>
    <row r="13" spans="1:14" ht="20.100000000000001" customHeight="1">
      <c r="A13" s="72" t="s">
        <v>489</v>
      </c>
      <c r="B13" s="75"/>
      <c r="C13" s="444"/>
      <c r="D13" s="447"/>
      <c r="E13" s="450"/>
      <c r="F13" s="511">
        <f>IF(C12="1/2",ROUND(D12*E12,0),0)</f>
        <v>0</v>
      </c>
      <c r="G13" s="453"/>
      <c r="N13" s="74" t="s">
        <v>496</v>
      </c>
    </row>
    <row r="14" spans="1:14" ht="20.100000000000001" customHeight="1">
      <c r="A14" s="72" t="s">
        <v>491</v>
      </c>
      <c r="B14" s="77"/>
      <c r="C14" s="444"/>
      <c r="D14" s="447"/>
      <c r="E14" s="450"/>
      <c r="F14" s="511">
        <f>IF(C12="1/3",ROUND(D12*E12,0),0)</f>
        <v>0</v>
      </c>
      <c r="G14" s="453"/>
      <c r="N14" s="74" t="s">
        <v>497</v>
      </c>
    </row>
    <row r="15" spans="1:14" ht="20.100000000000001" customHeight="1">
      <c r="A15" s="72"/>
      <c r="B15" s="75"/>
      <c r="C15" s="444"/>
      <c r="D15" s="447"/>
      <c r="E15" s="450"/>
      <c r="F15" s="511"/>
      <c r="G15" s="453"/>
      <c r="N15" s="74" t="s">
        <v>498</v>
      </c>
    </row>
    <row r="16" spans="1:14" ht="20.100000000000001" customHeight="1">
      <c r="A16" s="72"/>
      <c r="B16" s="76"/>
      <c r="C16" s="445"/>
      <c r="D16" s="448"/>
      <c r="E16" s="451"/>
      <c r="F16" s="511"/>
      <c r="G16" s="453"/>
      <c r="N16" s="74" t="s">
        <v>499</v>
      </c>
    </row>
    <row r="17" spans="1:7" ht="20.100000000000001" customHeight="1">
      <c r="A17" s="72" t="s">
        <v>487</v>
      </c>
      <c r="B17" s="73"/>
      <c r="C17" s="443"/>
      <c r="D17" s="446"/>
      <c r="E17" s="449"/>
      <c r="F17" s="510"/>
      <c r="G17" s="452"/>
    </row>
    <row r="18" spans="1:7" ht="20.100000000000001" customHeight="1">
      <c r="A18" s="72" t="s">
        <v>489</v>
      </c>
      <c r="B18" s="75"/>
      <c r="C18" s="444"/>
      <c r="D18" s="447"/>
      <c r="E18" s="450"/>
      <c r="F18" s="511">
        <f>IF(C17="1/2",ROUND(D17*E17,0),0)</f>
        <v>0</v>
      </c>
      <c r="G18" s="453"/>
    </row>
    <row r="19" spans="1:7" ht="20.100000000000001" customHeight="1">
      <c r="A19" s="72" t="s">
        <v>491</v>
      </c>
      <c r="B19" s="77"/>
      <c r="C19" s="444"/>
      <c r="D19" s="447"/>
      <c r="E19" s="450"/>
      <c r="F19" s="511">
        <f>IF(C17="1/3",ROUND(D17*E17,0),0)</f>
        <v>0</v>
      </c>
      <c r="G19" s="453"/>
    </row>
    <row r="20" spans="1:7" ht="20.100000000000001" customHeight="1">
      <c r="A20" s="72"/>
      <c r="B20" s="75"/>
      <c r="C20" s="444"/>
      <c r="D20" s="447"/>
      <c r="E20" s="450"/>
      <c r="F20" s="511"/>
      <c r="G20" s="453"/>
    </row>
    <row r="21" spans="1:7" ht="20.100000000000001" customHeight="1">
      <c r="A21" s="72"/>
      <c r="B21" s="76"/>
      <c r="C21" s="445"/>
      <c r="D21" s="448"/>
      <c r="E21" s="451"/>
      <c r="F21" s="511"/>
      <c r="G21" s="453"/>
    </row>
    <row r="22" spans="1:7" ht="20.100000000000001" customHeight="1">
      <c r="A22" s="72" t="s">
        <v>487</v>
      </c>
      <c r="B22" s="73"/>
      <c r="C22" s="443"/>
      <c r="D22" s="446"/>
      <c r="E22" s="449"/>
      <c r="F22" s="510"/>
      <c r="G22" s="452"/>
    </row>
    <row r="23" spans="1:7" ht="20.100000000000001" customHeight="1">
      <c r="A23" s="72" t="s">
        <v>489</v>
      </c>
      <c r="B23" s="75"/>
      <c r="C23" s="444"/>
      <c r="D23" s="447"/>
      <c r="E23" s="450"/>
      <c r="F23" s="511">
        <f>IF(C22="1/2",ROUND(D22*E22,0),0)</f>
        <v>0</v>
      </c>
      <c r="G23" s="453"/>
    </row>
    <row r="24" spans="1:7" ht="20.100000000000001" customHeight="1">
      <c r="A24" s="72" t="s">
        <v>491</v>
      </c>
      <c r="B24" s="77"/>
      <c r="C24" s="444"/>
      <c r="D24" s="447"/>
      <c r="E24" s="450"/>
      <c r="F24" s="511">
        <f>IF(C22="1/3",ROUND(D22*E22,0),0)</f>
        <v>0</v>
      </c>
      <c r="G24" s="453"/>
    </row>
    <row r="25" spans="1:7" ht="20.100000000000001" customHeight="1">
      <c r="A25" s="72"/>
      <c r="B25" s="75"/>
      <c r="C25" s="444"/>
      <c r="D25" s="447"/>
      <c r="E25" s="450"/>
      <c r="F25" s="511">
        <f>IF(C22="1/3",ROUND(D22*E22,0),0)</f>
        <v>0</v>
      </c>
      <c r="G25" s="453"/>
    </row>
    <row r="26" spans="1:7" ht="20.100000000000001" customHeight="1">
      <c r="A26" s="72"/>
      <c r="B26" s="76"/>
      <c r="C26" s="445"/>
      <c r="D26" s="448"/>
      <c r="E26" s="451"/>
      <c r="F26" s="511"/>
      <c r="G26" s="453"/>
    </row>
    <row r="27" spans="1:7" ht="20.100000000000001" customHeight="1">
      <c r="A27" s="72" t="s">
        <v>487</v>
      </c>
      <c r="B27" s="73"/>
      <c r="C27" s="443"/>
      <c r="D27" s="446"/>
      <c r="E27" s="449"/>
      <c r="F27" s="510"/>
      <c r="G27" s="452"/>
    </row>
    <row r="28" spans="1:7" ht="20.100000000000001" customHeight="1">
      <c r="A28" s="72" t="s">
        <v>489</v>
      </c>
      <c r="B28" s="75"/>
      <c r="C28" s="444"/>
      <c r="D28" s="447"/>
      <c r="E28" s="450"/>
      <c r="F28" s="511">
        <f>IF(C27="1/2",ROUND(D27*E27,0),0)</f>
        <v>0</v>
      </c>
      <c r="G28" s="453"/>
    </row>
    <row r="29" spans="1:7" ht="20.100000000000001" customHeight="1">
      <c r="A29" s="72" t="s">
        <v>491</v>
      </c>
      <c r="B29" s="77"/>
      <c r="C29" s="444"/>
      <c r="D29" s="447"/>
      <c r="E29" s="450"/>
      <c r="F29" s="511">
        <f>IF(C27="1/3",ROUND(D27*E27,0),0)</f>
        <v>0</v>
      </c>
      <c r="G29" s="453"/>
    </row>
    <row r="30" spans="1:7" ht="20.100000000000001" customHeight="1">
      <c r="A30" s="72"/>
      <c r="B30" s="75"/>
      <c r="C30" s="444"/>
      <c r="D30" s="447"/>
      <c r="E30" s="450"/>
      <c r="F30" s="511">
        <f>IF(C27="1/3",ROUND(D27*E27,0),0)</f>
        <v>0</v>
      </c>
      <c r="G30" s="453"/>
    </row>
    <row r="31" spans="1:7" ht="20.100000000000001" customHeight="1">
      <c r="A31" s="72"/>
      <c r="B31" s="76"/>
      <c r="C31" s="445"/>
      <c r="D31" s="448"/>
      <c r="E31" s="451"/>
      <c r="F31" s="511"/>
      <c r="G31" s="453"/>
    </row>
    <row r="32" spans="1:7" ht="20.100000000000001" customHeight="1">
      <c r="A32" s="72"/>
      <c r="B32" s="441" t="s">
        <v>43</v>
      </c>
      <c r="C32" s="78" t="s">
        <v>478</v>
      </c>
      <c r="D32" s="79"/>
      <c r="E32" s="80"/>
      <c r="F32" s="81">
        <f>SUM(F8,F13,F18,F23,F28)</f>
        <v>47000</v>
      </c>
      <c r="G32" s="82"/>
    </row>
    <row r="33" spans="1:7" ht="20.100000000000001" customHeight="1">
      <c r="A33" s="83"/>
      <c r="B33" s="442"/>
      <c r="C33" s="84" t="s">
        <v>480</v>
      </c>
      <c r="D33" s="85"/>
      <c r="E33" s="86"/>
      <c r="F33" s="87">
        <f>SUM(F9,F14,F19,F24,F29)</f>
        <v>0</v>
      </c>
      <c r="G33" s="85"/>
    </row>
    <row r="34" spans="1:7" ht="20.100000000000001" customHeight="1">
      <c r="B34" s="508" t="s">
        <v>500</v>
      </c>
      <c r="C34" s="509"/>
      <c r="D34" s="506"/>
      <c r="E34" s="506"/>
      <c r="F34" s="506"/>
      <c r="G34" s="506"/>
    </row>
    <row r="35" spans="1:7" ht="20.100000000000001" customHeight="1">
      <c r="B35" s="509" t="s">
        <v>501</v>
      </c>
      <c r="C35" s="509"/>
      <c r="D35" s="506"/>
      <c r="E35" s="506"/>
      <c r="F35" s="506"/>
      <c r="G35" s="506"/>
    </row>
    <row r="36" spans="1:7" ht="20.100000000000001" customHeight="1">
      <c r="B36" s="509" t="s">
        <v>502</v>
      </c>
      <c r="C36" s="509"/>
      <c r="D36" s="506"/>
      <c r="E36" s="506"/>
      <c r="F36" s="506"/>
      <c r="G36" s="506"/>
    </row>
    <row r="37" spans="1:7" ht="20.100000000000001" customHeight="1">
      <c r="B37" s="509" t="s">
        <v>503</v>
      </c>
      <c r="C37" s="509"/>
      <c r="D37" s="506"/>
      <c r="E37" s="506"/>
      <c r="F37" s="506"/>
      <c r="G37" s="506"/>
    </row>
    <row r="38" spans="1:7" ht="20.100000000000001" customHeight="1">
      <c r="B38" s="509" t="s">
        <v>504</v>
      </c>
      <c r="C38" s="509"/>
      <c r="D38" s="506"/>
      <c r="E38" s="506"/>
      <c r="F38" s="506"/>
      <c r="G38" s="506"/>
    </row>
    <row r="39" spans="1:7" ht="20.100000000000001" customHeight="1">
      <c r="B39" s="504" t="s">
        <v>505</v>
      </c>
      <c r="C39" s="504"/>
      <c r="D39" s="506"/>
      <c r="E39" s="506"/>
      <c r="F39" s="506"/>
      <c r="G39" s="506"/>
    </row>
    <row r="40" spans="1:7" ht="13.5" customHeight="1"/>
  </sheetData>
  <mergeCells count="23">
    <mergeCell ref="B1:C1"/>
    <mergeCell ref="B2:G2"/>
    <mergeCell ref="C7:C11"/>
    <mergeCell ref="D7:D11"/>
    <mergeCell ref="E7:E11"/>
    <mergeCell ref="G7:G11"/>
    <mergeCell ref="C12:C16"/>
    <mergeCell ref="D12:D16"/>
    <mergeCell ref="E12:E16"/>
    <mergeCell ref="G12:G16"/>
    <mergeCell ref="C17:C21"/>
    <mergeCell ref="D17:D21"/>
    <mergeCell ref="E17:E21"/>
    <mergeCell ref="G17:G21"/>
    <mergeCell ref="B32:B33"/>
    <mergeCell ref="C22:C26"/>
    <mergeCell ref="D22:D26"/>
    <mergeCell ref="E22:E26"/>
    <mergeCell ref="G22:G26"/>
    <mergeCell ref="C27:C31"/>
    <mergeCell ref="D27:D31"/>
    <mergeCell ref="E27:E31"/>
    <mergeCell ref="G27:G31"/>
  </mergeCells>
  <phoneticPr fontId="8"/>
  <dataValidations count="2">
    <dataValidation type="list" allowBlank="1" showInputMessage="1" showErrorMessage="1" sqref="C7 C22 C17 C12 C27" xr:uid="{DA983639-F25B-4D44-9712-35F7C0874235}">
      <formula1>$K$3:$K$5</formula1>
    </dataValidation>
    <dataValidation type="list" allowBlank="1" showInputMessage="1" showErrorMessage="1" sqref="B22 B7 B17 B12 B27" xr:uid="{F891A6DF-931F-4CBF-9564-6ACB60E63A75}">
      <formula1>$N$7:$N$21</formula1>
    </dataValidation>
  </dataValidations>
  <printOptions horizontalCentered="1" verticalCentered="1"/>
  <pageMargins left="0" right="0" top="0" bottom="0" header="0.31496062992125984" footer="0.31496062992125984"/>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604B5-D0F8-453A-AED0-CFAC85B1DD2D}">
  <sheetPr codeName="Sheet6">
    <tabColor rgb="FFFFC000"/>
    <pageSetUpPr fitToPage="1"/>
  </sheetPr>
  <dimension ref="A1:S57"/>
  <sheetViews>
    <sheetView showGridLines="0" view="pageBreakPreview" topLeftCell="A28" zoomScaleNormal="100" zoomScaleSheetLayoutView="100" workbookViewId="0">
      <selection activeCell="J32" sqref="J32"/>
    </sheetView>
  </sheetViews>
  <sheetFormatPr defaultColWidth="9" defaultRowHeight="12"/>
  <cols>
    <col min="1" max="1" width="14.125" style="12" customWidth="1"/>
    <col min="2" max="2" width="1.75" style="12" customWidth="1"/>
    <col min="3" max="3" width="5.125" style="12" customWidth="1"/>
    <col min="4" max="5" width="6.625" style="12" customWidth="1"/>
    <col min="6" max="6" width="8.625" style="12" customWidth="1"/>
    <col min="7" max="7" width="3.625" style="12" customWidth="1"/>
    <col min="8" max="8" width="8.625" style="12" customWidth="1"/>
    <col min="9" max="9" width="3.625" style="12" customWidth="1"/>
    <col min="10" max="10" width="8.625" style="12" customWidth="1"/>
    <col min="11" max="11" width="3.625" style="12" customWidth="1"/>
    <col min="12" max="12" width="8.625" style="12" customWidth="1"/>
    <col min="13" max="13" width="3.625" style="12" customWidth="1"/>
    <col min="14" max="14" width="8.625" style="12" customWidth="1"/>
    <col min="15" max="15" width="3.625" style="12" customWidth="1"/>
    <col min="16" max="16384" width="9" style="12"/>
  </cols>
  <sheetData>
    <row r="1" spans="1:16" ht="14.25">
      <c r="A1" s="11" t="s">
        <v>127</v>
      </c>
      <c r="B1" s="11"/>
    </row>
    <row r="2" spans="1:16" ht="14.25" customHeight="1">
      <c r="C2" s="116"/>
      <c r="D2" s="116"/>
      <c r="E2" s="116"/>
      <c r="F2" s="116"/>
      <c r="G2" s="116"/>
      <c r="H2" s="116"/>
      <c r="I2" s="116"/>
      <c r="J2" s="116"/>
      <c r="K2" s="116"/>
      <c r="L2" s="116"/>
      <c r="M2" s="116"/>
      <c r="N2" s="116"/>
      <c r="O2" s="502" t="s">
        <v>662</v>
      </c>
    </row>
    <row r="3" spans="1:16" ht="14.25" customHeight="1">
      <c r="C3" s="115"/>
      <c r="D3" s="115"/>
      <c r="E3" s="115"/>
      <c r="F3" s="115"/>
      <c r="G3" s="115"/>
      <c r="H3" s="115"/>
      <c r="I3" s="115"/>
      <c r="K3" s="115" t="s">
        <v>548</v>
      </c>
      <c r="L3" s="117">
        <v>4</v>
      </c>
      <c r="M3" s="115" t="s">
        <v>547</v>
      </c>
      <c r="N3" s="117">
        <v>1</v>
      </c>
      <c r="O3" s="115" t="s">
        <v>546</v>
      </c>
    </row>
    <row r="4" spans="1:16" ht="15.75">
      <c r="A4" s="13"/>
      <c r="B4" s="13"/>
    </row>
    <row r="5" spans="1:16" ht="14.25" customHeight="1">
      <c r="A5" s="257" t="s">
        <v>132</v>
      </c>
      <c r="B5" s="257"/>
      <c r="C5" s="257"/>
      <c r="D5" s="257"/>
      <c r="E5" s="257"/>
      <c r="F5" s="257"/>
      <c r="G5" s="257"/>
      <c r="H5" s="257"/>
      <c r="I5" s="257"/>
      <c r="J5" s="257"/>
      <c r="K5" s="257"/>
      <c r="L5" s="257"/>
      <c r="M5" s="257"/>
      <c r="N5" s="257"/>
      <c r="O5" s="257"/>
    </row>
    <row r="6" spans="1:16" ht="14.25" customHeight="1">
      <c r="A6" s="257" t="s">
        <v>133</v>
      </c>
      <c r="B6" s="257"/>
      <c r="C6" s="257"/>
      <c r="D6" s="257"/>
      <c r="E6" s="257"/>
      <c r="F6" s="257"/>
      <c r="G6" s="257"/>
      <c r="H6" s="257"/>
      <c r="I6" s="257"/>
      <c r="J6" s="257"/>
      <c r="K6" s="257"/>
      <c r="L6" s="257"/>
      <c r="M6" s="257"/>
      <c r="N6" s="257"/>
      <c r="O6" s="257"/>
    </row>
    <row r="7" spans="1:16" ht="14.25" customHeight="1">
      <c r="C7" s="115"/>
      <c r="D7" s="115"/>
      <c r="E7" s="115"/>
      <c r="F7" s="115"/>
      <c r="G7" s="115"/>
      <c r="H7" s="115"/>
      <c r="I7" s="115"/>
      <c r="J7" s="264" t="s">
        <v>610</v>
      </c>
      <c r="K7" s="264"/>
      <c r="L7" s="264"/>
      <c r="M7" s="264"/>
      <c r="N7" s="264"/>
      <c r="O7" s="264"/>
    </row>
    <row r="8" spans="1:16" ht="14.25" customHeight="1">
      <c r="C8" s="115"/>
      <c r="D8" s="115"/>
      <c r="E8" s="115"/>
      <c r="F8" s="115"/>
      <c r="G8" s="115"/>
      <c r="H8" s="115"/>
      <c r="I8" s="115"/>
      <c r="J8" s="264" t="s">
        <v>549</v>
      </c>
      <c r="K8" s="264"/>
      <c r="L8" s="264"/>
      <c r="M8" s="264"/>
      <c r="N8" s="264"/>
      <c r="O8" s="264"/>
    </row>
    <row r="9" spans="1:16" ht="14.25" customHeight="1">
      <c r="A9" s="115"/>
      <c r="B9" s="115"/>
      <c r="C9" s="115"/>
      <c r="D9" s="115"/>
      <c r="E9" s="115"/>
      <c r="F9" s="115"/>
      <c r="G9" s="115"/>
      <c r="H9" s="115"/>
      <c r="I9" s="115"/>
      <c r="K9" s="120"/>
      <c r="L9" s="120" t="s">
        <v>550</v>
      </c>
      <c r="M9" s="260">
        <v>1</v>
      </c>
      <c r="N9" s="260"/>
      <c r="O9" s="261" t="s">
        <v>551</v>
      </c>
      <c r="P9" s="261"/>
    </row>
    <row r="10" spans="1:16" ht="15.75">
      <c r="A10" s="14"/>
      <c r="B10" s="14"/>
    </row>
    <row r="11" spans="1:16" ht="14.25" customHeight="1">
      <c r="A11" s="259" t="s">
        <v>134</v>
      </c>
      <c r="B11" s="259"/>
      <c r="C11" s="259"/>
      <c r="D11" s="259"/>
      <c r="E11" s="259"/>
      <c r="F11" s="259"/>
      <c r="G11" s="259"/>
      <c r="H11" s="259"/>
      <c r="I11" s="259"/>
      <c r="J11" s="259"/>
      <c r="K11" s="259"/>
      <c r="L11" s="259"/>
      <c r="M11" s="259"/>
      <c r="N11" s="259"/>
      <c r="O11" s="259"/>
    </row>
    <row r="12" spans="1:16" ht="15.75">
      <c r="A12" s="14"/>
      <c r="B12" s="14"/>
    </row>
    <row r="13" spans="1:16" ht="48" customHeight="1">
      <c r="A13" s="258" t="s">
        <v>553</v>
      </c>
      <c r="B13" s="258"/>
      <c r="C13" s="258"/>
      <c r="D13" s="258"/>
      <c r="E13" s="258"/>
      <c r="F13" s="258"/>
      <c r="G13" s="258"/>
      <c r="H13" s="258"/>
      <c r="I13" s="258"/>
      <c r="J13" s="258"/>
      <c r="K13" s="258"/>
      <c r="L13" s="258"/>
      <c r="M13" s="258"/>
      <c r="N13" s="258"/>
      <c r="O13" s="258"/>
    </row>
    <row r="14" spans="1:16" ht="15.75">
      <c r="A14" s="14"/>
      <c r="B14" s="14"/>
    </row>
    <row r="15" spans="1:16" ht="14.25" customHeight="1">
      <c r="A15" s="259" t="s">
        <v>2</v>
      </c>
      <c r="B15" s="259"/>
      <c r="C15" s="259"/>
      <c r="D15" s="259"/>
      <c r="E15" s="259"/>
      <c r="F15" s="259"/>
      <c r="G15" s="259"/>
      <c r="H15" s="259"/>
      <c r="I15" s="259"/>
      <c r="J15" s="259"/>
      <c r="K15" s="259"/>
      <c r="L15" s="259"/>
      <c r="M15" s="259"/>
      <c r="N15" s="259"/>
      <c r="O15" s="259"/>
    </row>
    <row r="16" spans="1:16" ht="14.25" customHeight="1">
      <c r="A16" s="118"/>
      <c r="B16" s="118"/>
      <c r="C16" s="118"/>
      <c r="D16" s="118"/>
      <c r="E16" s="118"/>
      <c r="F16" s="118"/>
      <c r="G16" s="118"/>
      <c r="H16" s="118"/>
      <c r="I16" s="118"/>
      <c r="J16" s="118"/>
      <c r="K16" s="118"/>
      <c r="L16" s="118"/>
      <c r="M16" s="118"/>
      <c r="N16" s="118"/>
      <c r="O16" s="118"/>
    </row>
    <row r="17" spans="1:19" ht="14.25" customHeight="1">
      <c r="A17" s="257" t="s">
        <v>3</v>
      </c>
      <c r="B17" s="257"/>
      <c r="C17" s="257"/>
      <c r="D17" s="257"/>
      <c r="E17" s="257"/>
      <c r="F17" s="257"/>
      <c r="G17" s="257"/>
      <c r="H17" s="257"/>
      <c r="I17" s="257"/>
      <c r="J17" s="257"/>
      <c r="K17" s="257"/>
      <c r="L17" s="257"/>
      <c r="M17" s="257"/>
      <c r="N17" s="257"/>
      <c r="O17" s="257"/>
    </row>
    <row r="18" spans="1:19" ht="27.75" customHeight="1">
      <c r="A18" s="263" t="str">
        <f>J7</f>
        <v>ひょうご活動組織</v>
      </c>
      <c r="B18" s="263"/>
      <c r="C18" s="263"/>
      <c r="D18" s="263"/>
      <c r="E18" s="263"/>
      <c r="F18" s="263"/>
      <c r="G18" s="263"/>
      <c r="H18" s="263"/>
      <c r="I18" s="263"/>
      <c r="J18" s="263"/>
      <c r="K18" s="263"/>
      <c r="L18" s="263"/>
      <c r="M18" s="263"/>
      <c r="N18" s="263"/>
      <c r="O18" s="263"/>
    </row>
    <row r="19" spans="1:19" ht="14.25" customHeight="1">
      <c r="A19" s="119"/>
      <c r="B19" s="119"/>
    </row>
    <row r="20" spans="1:19" ht="12" customHeight="1">
      <c r="A20" s="257" t="s">
        <v>4</v>
      </c>
      <c r="B20" s="257"/>
      <c r="C20" s="257"/>
      <c r="D20" s="257"/>
      <c r="E20" s="257"/>
      <c r="F20" s="257"/>
      <c r="G20" s="257"/>
      <c r="H20" s="257"/>
      <c r="I20" s="257"/>
      <c r="J20" s="257"/>
      <c r="K20" s="257"/>
      <c r="L20" s="257"/>
      <c r="M20" s="257"/>
      <c r="N20" s="257"/>
      <c r="O20" s="257"/>
    </row>
    <row r="21" spans="1:19" ht="27.75" customHeight="1">
      <c r="A21" s="262" t="s">
        <v>552</v>
      </c>
      <c r="B21" s="262"/>
      <c r="C21" s="262"/>
      <c r="D21" s="262"/>
      <c r="E21" s="262"/>
      <c r="F21" s="262"/>
      <c r="G21" s="262"/>
      <c r="H21" s="262"/>
      <c r="I21" s="262"/>
      <c r="J21" s="262"/>
      <c r="K21" s="262"/>
      <c r="L21" s="262"/>
      <c r="M21" s="262"/>
      <c r="N21" s="262"/>
      <c r="O21" s="262"/>
    </row>
    <row r="22" spans="1:19" ht="14.25" customHeight="1">
      <c r="A22" s="116"/>
      <c r="B22" s="116"/>
      <c r="C22" s="116"/>
      <c r="D22" s="116"/>
      <c r="E22" s="116"/>
      <c r="F22" s="116"/>
      <c r="G22" s="116"/>
      <c r="H22" s="116"/>
      <c r="I22" s="116"/>
      <c r="J22" s="116"/>
      <c r="K22" s="116"/>
      <c r="L22" s="116"/>
      <c r="M22" s="116"/>
      <c r="N22" s="116"/>
      <c r="O22" s="116"/>
      <c r="S22" s="246"/>
    </row>
    <row r="23" spans="1:19" ht="14.25" customHeight="1">
      <c r="A23" s="216" t="s">
        <v>554</v>
      </c>
      <c r="B23" s="216"/>
      <c r="C23" s="216"/>
      <c r="D23" s="216"/>
      <c r="E23" s="216"/>
      <c r="F23" s="216"/>
      <c r="G23" s="216"/>
      <c r="H23" s="216"/>
      <c r="I23" s="216"/>
      <c r="J23" s="216"/>
      <c r="K23" s="216"/>
      <c r="L23" s="216"/>
      <c r="M23" s="216"/>
      <c r="N23" s="216"/>
      <c r="O23" s="216"/>
      <c r="S23" s="246"/>
    </row>
    <row r="24" spans="1:19" ht="27.75" customHeight="1">
      <c r="A24" s="153" t="s">
        <v>583</v>
      </c>
      <c r="B24" s="152" t="s">
        <v>582</v>
      </c>
      <c r="C24" s="256"/>
      <c r="D24" s="256"/>
      <c r="E24" s="256"/>
      <c r="F24" s="256"/>
      <c r="G24" s="256"/>
      <c r="H24" s="256"/>
      <c r="I24" s="256"/>
      <c r="J24" s="256"/>
      <c r="K24" s="256"/>
      <c r="L24" s="256"/>
      <c r="M24" s="256"/>
      <c r="N24" s="256"/>
      <c r="O24" s="256"/>
      <c r="S24" s="16"/>
    </row>
    <row r="25" spans="1:19" ht="27.75" customHeight="1">
      <c r="A25" s="153" t="s">
        <v>586</v>
      </c>
      <c r="B25" s="152" t="s">
        <v>582</v>
      </c>
      <c r="C25" s="255"/>
      <c r="D25" s="255"/>
      <c r="E25" s="255"/>
      <c r="F25" s="255"/>
      <c r="G25" s="255"/>
      <c r="H25" s="255"/>
      <c r="I25" s="255"/>
      <c r="J25" s="255"/>
      <c r="K25" s="255"/>
      <c r="L25" s="255"/>
      <c r="M25" s="255"/>
      <c r="N25" s="255"/>
      <c r="O25" s="255"/>
      <c r="S25" s="16"/>
    </row>
    <row r="26" spans="1:19" ht="27.75" customHeight="1">
      <c r="A26" s="153" t="s">
        <v>584</v>
      </c>
      <c r="B26" s="152" t="s">
        <v>582</v>
      </c>
      <c r="C26" s="255"/>
      <c r="D26" s="255"/>
      <c r="E26" s="255"/>
      <c r="F26" s="255"/>
      <c r="G26" s="255"/>
      <c r="H26" s="255"/>
      <c r="I26" s="255"/>
      <c r="J26" s="255"/>
      <c r="K26" s="255"/>
      <c r="L26" s="255"/>
      <c r="M26" s="255"/>
      <c r="N26" s="255"/>
      <c r="O26" s="255"/>
      <c r="S26" s="16"/>
    </row>
    <row r="27" spans="1:19" ht="27.75" customHeight="1">
      <c r="A27" s="154" t="s">
        <v>585</v>
      </c>
      <c r="B27" s="152" t="s">
        <v>582</v>
      </c>
      <c r="C27" s="255"/>
      <c r="D27" s="255"/>
      <c r="E27" s="255"/>
      <c r="F27" s="255"/>
      <c r="G27" s="255"/>
      <c r="H27" s="255"/>
      <c r="I27" s="255"/>
      <c r="J27" s="255"/>
      <c r="K27" s="255"/>
      <c r="L27" s="255"/>
      <c r="M27" s="255"/>
      <c r="N27" s="255"/>
      <c r="O27" s="255"/>
      <c r="S27" s="16"/>
    </row>
    <row r="28" spans="1:19" ht="14.25" customHeight="1">
      <c r="A28" s="13"/>
      <c r="B28" s="13"/>
    </row>
    <row r="29" spans="1:19" ht="14.25" customHeight="1">
      <c r="A29" s="258" t="s">
        <v>5</v>
      </c>
      <c r="B29" s="258"/>
      <c r="C29" s="258"/>
      <c r="D29" s="258"/>
      <c r="E29" s="258"/>
      <c r="F29" s="258"/>
      <c r="G29" s="258"/>
      <c r="H29" s="258"/>
      <c r="I29" s="258"/>
      <c r="J29" s="258"/>
      <c r="K29" s="258"/>
      <c r="L29" s="258"/>
      <c r="M29" s="258"/>
      <c r="N29" s="258"/>
      <c r="O29" s="258"/>
    </row>
    <row r="30" spans="1:19" ht="14.25" customHeight="1">
      <c r="A30" s="15"/>
      <c r="B30" s="15"/>
      <c r="C30" s="15"/>
      <c r="D30" s="15"/>
      <c r="E30" s="15"/>
      <c r="F30" s="15"/>
      <c r="G30" s="15"/>
      <c r="H30" s="15"/>
      <c r="I30" s="15"/>
      <c r="J30" s="15"/>
      <c r="K30" s="15"/>
      <c r="L30" s="15"/>
      <c r="M30" s="15"/>
      <c r="N30" s="15"/>
      <c r="O30" s="15"/>
    </row>
    <row r="31" spans="1:19" ht="39.950000000000003" customHeight="1">
      <c r="A31" s="249" t="s">
        <v>6</v>
      </c>
      <c r="B31" s="250"/>
      <c r="C31" s="251"/>
      <c r="D31" s="252" t="s">
        <v>7</v>
      </c>
      <c r="E31" s="252"/>
      <c r="F31" s="253" t="s">
        <v>573</v>
      </c>
      <c r="G31" s="252"/>
      <c r="H31" s="252" t="s">
        <v>8</v>
      </c>
      <c r="I31" s="252"/>
      <c r="J31" s="253" t="s">
        <v>574</v>
      </c>
      <c r="K31" s="253"/>
      <c r="L31" s="253" t="s">
        <v>575</v>
      </c>
      <c r="M31" s="253"/>
      <c r="N31" s="249" t="s">
        <v>9</v>
      </c>
      <c r="O31" s="251"/>
    </row>
    <row r="32" spans="1:19" ht="39.950000000000003" customHeight="1">
      <c r="A32" s="217" t="s">
        <v>10</v>
      </c>
      <c r="B32" s="217"/>
      <c r="C32" s="217"/>
      <c r="D32" s="210" t="s">
        <v>566</v>
      </c>
      <c r="E32" s="211"/>
      <c r="F32" s="254" t="s">
        <v>11</v>
      </c>
      <c r="G32" s="254"/>
      <c r="H32" s="132">
        <v>112500</v>
      </c>
      <c r="I32" s="133" t="s">
        <v>576</v>
      </c>
      <c r="J32" s="132">
        <v>19000</v>
      </c>
      <c r="K32" s="133" t="s">
        <v>576</v>
      </c>
      <c r="L32" s="132">
        <v>19000</v>
      </c>
      <c r="M32" s="133" t="s">
        <v>576</v>
      </c>
      <c r="N32" s="132">
        <f t="shared" ref="N32:N37" si="0">H32+J32+L32</f>
        <v>150500</v>
      </c>
      <c r="O32" s="133" t="s">
        <v>576</v>
      </c>
    </row>
    <row r="33" spans="1:15" ht="39.950000000000003" customHeight="1">
      <c r="A33" s="217" t="s">
        <v>555</v>
      </c>
      <c r="B33" s="217"/>
      <c r="C33" s="217"/>
      <c r="D33" s="212" t="s">
        <v>567</v>
      </c>
      <c r="E33" s="213"/>
      <c r="F33" s="134">
        <v>1</v>
      </c>
      <c r="G33" s="135" t="s">
        <v>577</v>
      </c>
      <c r="H33" s="136">
        <f>IF($M$9=1,INT($F33*120000),IF($M$9=2,INT($F33*115000),IF($M$9=3,INT($F33*110000),"0")))</f>
        <v>120000</v>
      </c>
      <c r="I33" s="137" t="s">
        <v>576</v>
      </c>
      <c r="J33" s="136">
        <f>IF($M$9=1,INT($F33*20000),IF($M$9=2,INT($F33*19500),IF($M$9=3,INT($F33*18500),"0")))</f>
        <v>20000</v>
      </c>
      <c r="K33" s="137" t="s">
        <v>576</v>
      </c>
      <c r="L33" s="136">
        <f>IF($M$9=1,INT($F33*20000),IF($M$9=2,INT($F33*19500),IF($M$9=3,INT($F33*18500),"0")))</f>
        <v>20000</v>
      </c>
      <c r="M33" s="137" t="s">
        <v>576</v>
      </c>
      <c r="N33" s="121">
        <f t="shared" si="0"/>
        <v>160000</v>
      </c>
      <c r="O33" s="137" t="s">
        <v>576</v>
      </c>
    </row>
    <row r="34" spans="1:15" ht="39.950000000000003" customHeight="1">
      <c r="A34" s="217" t="s">
        <v>556</v>
      </c>
      <c r="B34" s="217"/>
      <c r="C34" s="217"/>
      <c r="D34" s="212" t="s">
        <v>568</v>
      </c>
      <c r="E34" s="213"/>
      <c r="F34" s="134">
        <v>1</v>
      </c>
      <c r="G34" s="122" t="s">
        <v>577</v>
      </c>
      <c r="H34" s="136">
        <f>IF($M$9=1,INT($F34*285000),IF($M$9=2,INT($F34*265000),IF($M$9=3,INT($F34*245000),"0")))</f>
        <v>285000</v>
      </c>
      <c r="I34" s="137" t="s">
        <v>576</v>
      </c>
      <c r="J34" s="136">
        <f>IF($M$9=1,INT($F34*47500),IF($M$9=2,INT($F34*44500),IF($M$9=3,INT($F34*41000),"0")))</f>
        <v>47500</v>
      </c>
      <c r="K34" s="137" t="s">
        <v>576</v>
      </c>
      <c r="L34" s="136">
        <f>IF($M$9=1,INT($F34*47500),IF($M$9=2,INT($F34*44500),IF($M$9=3,INT($F34*41000),"0")))</f>
        <v>47500</v>
      </c>
      <c r="M34" s="137" t="s">
        <v>576</v>
      </c>
      <c r="N34" s="121">
        <f t="shared" si="0"/>
        <v>380000</v>
      </c>
      <c r="O34" s="137" t="s">
        <v>576</v>
      </c>
    </row>
    <row r="35" spans="1:15" ht="39.950000000000003" customHeight="1">
      <c r="A35" s="217" t="s">
        <v>12</v>
      </c>
      <c r="B35" s="217"/>
      <c r="C35" s="217"/>
      <c r="D35" s="212" t="s">
        <v>567</v>
      </c>
      <c r="E35" s="213"/>
      <c r="F35" s="134">
        <v>1</v>
      </c>
      <c r="G35" s="122" t="s">
        <v>577</v>
      </c>
      <c r="H35" s="136">
        <f>IF($M$9=1,INT($F35*120000),IF($M$9=2,INT($F35*115000),IF($M$9=3,INT($F35*110000),"0")))</f>
        <v>120000</v>
      </c>
      <c r="I35" s="137" t="s">
        <v>576</v>
      </c>
      <c r="J35" s="136">
        <f>IF($M$9=1,INT($F35*20000),IF($M$9=2,INT($F35*19500),IF($M$9=3,INT($F35*18500),"0")))</f>
        <v>20000</v>
      </c>
      <c r="K35" s="137" t="s">
        <v>576</v>
      </c>
      <c r="L35" s="136">
        <f>IF($M$9=1,INT($F35*20000),IF($M$9=2,INT($F35*19500),IF($M$9=3,INT($F35*18500),"0")))</f>
        <v>20000</v>
      </c>
      <c r="M35" s="137" t="s">
        <v>576</v>
      </c>
      <c r="N35" s="121">
        <f t="shared" si="0"/>
        <v>160000</v>
      </c>
      <c r="O35" s="137" t="s">
        <v>576</v>
      </c>
    </row>
    <row r="36" spans="1:15" ht="39.950000000000003" customHeight="1">
      <c r="A36" s="217" t="s">
        <v>13</v>
      </c>
      <c r="B36" s="217"/>
      <c r="C36" s="217"/>
      <c r="D36" s="121">
        <v>1080</v>
      </c>
      <c r="E36" s="122" t="s">
        <v>569</v>
      </c>
      <c r="F36" s="138">
        <v>100</v>
      </c>
      <c r="G36" s="122" t="s">
        <v>578</v>
      </c>
      <c r="H36" s="121">
        <f>INT(F36*800)</f>
        <v>80000</v>
      </c>
      <c r="I36" s="137" t="s">
        <v>576</v>
      </c>
      <c r="J36" s="121">
        <f>INT(F36*140)</f>
        <v>14000</v>
      </c>
      <c r="K36" s="137" t="s">
        <v>576</v>
      </c>
      <c r="L36" s="121">
        <f>INT(F36*140)</f>
        <v>14000</v>
      </c>
      <c r="M36" s="137" t="s">
        <v>576</v>
      </c>
      <c r="N36" s="121">
        <f t="shared" si="0"/>
        <v>108000</v>
      </c>
      <c r="O36" s="137" t="s">
        <v>576</v>
      </c>
    </row>
    <row r="37" spans="1:15" ht="39.950000000000003" customHeight="1">
      <c r="A37" s="218" t="s">
        <v>557</v>
      </c>
      <c r="B37" s="219"/>
      <c r="C37" s="220"/>
      <c r="D37" s="247" t="s">
        <v>570</v>
      </c>
      <c r="E37" s="248"/>
      <c r="F37" s="138">
        <v>1</v>
      </c>
      <c r="G37" s="122" t="s">
        <v>579</v>
      </c>
      <c r="H37" s="121">
        <f>INT(F37*50000)</f>
        <v>50000</v>
      </c>
      <c r="I37" s="137" t="s">
        <v>576</v>
      </c>
      <c r="J37" s="139">
        <f>INT(F37*8500)</f>
        <v>8500</v>
      </c>
      <c r="K37" s="137" t="s">
        <v>576</v>
      </c>
      <c r="L37" s="139">
        <f>INT(F37*8500)</f>
        <v>8500</v>
      </c>
      <c r="M37" s="137" t="s">
        <v>576</v>
      </c>
      <c r="N37" s="121">
        <f t="shared" si="0"/>
        <v>67000</v>
      </c>
      <c r="O37" s="137" t="s">
        <v>576</v>
      </c>
    </row>
    <row r="38" spans="1:15" ht="39.950000000000003" customHeight="1">
      <c r="A38" s="221" t="s">
        <v>558</v>
      </c>
      <c r="B38" s="222"/>
      <c r="C38" s="223"/>
      <c r="D38" s="123"/>
      <c r="E38" s="122"/>
      <c r="F38" s="123"/>
      <c r="G38" s="122"/>
      <c r="H38" s="121">
        <f>SUM(H32:H37)</f>
        <v>767500</v>
      </c>
      <c r="I38" s="137" t="s">
        <v>576</v>
      </c>
      <c r="J38" s="121">
        <f>SUM(J32:J37)</f>
        <v>129000</v>
      </c>
      <c r="K38" s="137" t="s">
        <v>576</v>
      </c>
      <c r="L38" s="121">
        <f>SUM(L32:L37)</f>
        <v>129000</v>
      </c>
      <c r="M38" s="137" t="s">
        <v>576</v>
      </c>
      <c r="N38" s="121">
        <f>SUM(N32:N37)</f>
        <v>1025500</v>
      </c>
      <c r="O38" s="137" t="s">
        <v>576</v>
      </c>
    </row>
    <row r="39" spans="1:15" ht="39.950000000000003" customHeight="1">
      <c r="A39" s="224" t="s">
        <v>559</v>
      </c>
      <c r="B39" s="225"/>
      <c r="C39" s="226"/>
      <c r="D39" s="235" t="s">
        <v>571</v>
      </c>
      <c r="E39" s="236"/>
      <c r="F39" s="454">
        <f>⑬資機材購入理由書!F32</f>
        <v>47000</v>
      </c>
      <c r="G39" s="122" t="s">
        <v>576</v>
      </c>
      <c r="H39" s="121">
        <f>INT(ROUNDDOWN(F39*1/2,-3))</f>
        <v>23000</v>
      </c>
      <c r="I39" s="137" t="s">
        <v>576</v>
      </c>
      <c r="J39" s="228" t="s">
        <v>580</v>
      </c>
      <c r="K39" s="229"/>
      <c r="L39" s="228" t="s">
        <v>580</v>
      </c>
      <c r="M39" s="229"/>
      <c r="N39" s="121">
        <f>H39</f>
        <v>23000</v>
      </c>
      <c r="O39" s="137" t="s">
        <v>576</v>
      </c>
    </row>
    <row r="40" spans="1:15" ht="39.950000000000003" customHeight="1">
      <c r="A40" s="224" t="s">
        <v>560</v>
      </c>
      <c r="B40" s="225"/>
      <c r="C40" s="226"/>
      <c r="D40" s="235" t="s">
        <v>572</v>
      </c>
      <c r="E40" s="236"/>
      <c r="F40" s="454">
        <f>⑬資機材購入理由書!F33</f>
        <v>0</v>
      </c>
      <c r="G40" s="122" t="s">
        <v>576</v>
      </c>
      <c r="H40" s="121">
        <f>INT(ROUNDDOWN(F40*1/3,-3))</f>
        <v>0</v>
      </c>
      <c r="I40" s="137" t="s">
        <v>576</v>
      </c>
      <c r="J40" s="228" t="s">
        <v>580</v>
      </c>
      <c r="K40" s="229"/>
      <c r="L40" s="228" t="s">
        <v>580</v>
      </c>
      <c r="M40" s="229"/>
      <c r="N40" s="121">
        <f>H40</f>
        <v>0</v>
      </c>
      <c r="O40" s="137" t="s">
        <v>576</v>
      </c>
    </row>
    <row r="41" spans="1:15" ht="39.950000000000003" customHeight="1" thickBot="1">
      <c r="A41" s="239" t="s">
        <v>561</v>
      </c>
      <c r="B41" s="240"/>
      <c r="C41" s="241"/>
      <c r="D41" s="124"/>
      <c r="E41" s="125"/>
      <c r="F41" s="140">
        <f>SUM(F39:F40)</f>
        <v>47000</v>
      </c>
      <c r="G41" s="125" t="s">
        <v>576</v>
      </c>
      <c r="H41" s="141">
        <f>SUM(H39:H40)</f>
        <v>23000</v>
      </c>
      <c r="I41" s="142" t="s">
        <v>576</v>
      </c>
      <c r="J41" s="237" t="s">
        <v>580</v>
      </c>
      <c r="K41" s="238"/>
      <c r="L41" s="237" t="s">
        <v>580</v>
      </c>
      <c r="M41" s="238"/>
      <c r="N41" s="141">
        <f>SUM(N39:N40)</f>
        <v>23000</v>
      </c>
      <c r="O41" s="142" t="s">
        <v>576</v>
      </c>
    </row>
    <row r="42" spans="1:15" ht="39.950000000000003" customHeight="1" thickTop="1" thickBot="1">
      <c r="A42" s="230" t="s">
        <v>562</v>
      </c>
      <c r="B42" s="231"/>
      <c r="C42" s="232"/>
      <c r="D42" s="242"/>
      <c r="E42" s="243"/>
      <c r="F42" s="244"/>
      <c r="G42" s="245"/>
      <c r="H42" s="143">
        <f>H38+H41</f>
        <v>790500</v>
      </c>
      <c r="I42" s="144" t="s">
        <v>576</v>
      </c>
      <c r="J42" s="143">
        <f>J38</f>
        <v>129000</v>
      </c>
      <c r="K42" s="145" t="s">
        <v>576</v>
      </c>
      <c r="L42" s="143">
        <f>L38</f>
        <v>129000</v>
      </c>
      <c r="M42" s="145" t="s">
        <v>576</v>
      </c>
      <c r="N42" s="150">
        <f>N38+N41</f>
        <v>1048500</v>
      </c>
      <c r="O42" s="142" t="s">
        <v>576</v>
      </c>
    </row>
    <row r="43" spans="1:15" ht="39.950000000000003" customHeight="1" thickTop="1" thickBot="1">
      <c r="A43" s="201" t="s">
        <v>563</v>
      </c>
      <c r="B43" s="202"/>
      <c r="C43" s="203"/>
      <c r="D43" s="126"/>
      <c r="E43" s="127"/>
      <c r="F43" s="126"/>
      <c r="G43" s="127"/>
      <c r="H43" s="146">
        <f>ROUNDDOWN(H42,-3)</f>
        <v>790000</v>
      </c>
      <c r="I43" s="147" t="s">
        <v>581</v>
      </c>
      <c r="J43" s="146">
        <f>ROUNDDOWN(J42,-3)</f>
        <v>129000</v>
      </c>
      <c r="K43" s="147" t="s">
        <v>581</v>
      </c>
      <c r="L43" s="146">
        <f>ROUNDDOWN(L42,-3)</f>
        <v>129000</v>
      </c>
      <c r="M43" s="147" t="s">
        <v>581</v>
      </c>
      <c r="N43" s="146">
        <f>H43+J43+L43</f>
        <v>1048000</v>
      </c>
      <c r="O43" s="147" t="s">
        <v>581</v>
      </c>
    </row>
    <row r="44" spans="1:15" ht="39.950000000000003" customHeight="1" thickTop="1">
      <c r="A44" s="204" t="s">
        <v>564</v>
      </c>
      <c r="B44" s="205"/>
      <c r="C44" s="206"/>
      <c r="D44" s="128"/>
      <c r="E44" s="129"/>
      <c r="F44" s="148">
        <f>SUM(F33:F35)</f>
        <v>3</v>
      </c>
      <c r="G44" s="129" t="s">
        <v>577</v>
      </c>
      <c r="H44" s="128"/>
      <c r="I44" s="129"/>
      <c r="J44" s="128"/>
      <c r="K44" s="129"/>
      <c r="L44" s="128"/>
      <c r="M44" s="129"/>
      <c r="N44" s="151"/>
      <c r="O44" s="129"/>
    </row>
    <row r="45" spans="1:15" ht="39.950000000000003" customHeight="1">
      <c r="A45" s="207" t="s">
        <v>565</v>
      </c>
      <c r="B45" s="208"/>
      <c r="C45" s="209"/>
      <c r="D45" s="130"/>
      <c r="E45" s="131"/>
      <c r="F45" s="149">
        <v>0</v>
      </c>
      <c r="G45" s="131" t="s">
        <v>577</v>
      </c>
      <c r="H45" s="130"/>
      <c r="I45" s="131"/>
      <c r="J45" s="130"/>
      <c r="K45" s="131"/>
      <c r="L45" s="130"/>
      <c r="M45" s="131"/>
      <c r="N45" s="130"/>
      <c r="O45" s="131"/>
    </row>
    <row r="46" spans="1:15" ht="15" customHeight="1">
      <c r="A46" s="227" t="s">
        <v>590</v>
      </c>
      <c r="B46" s="227"/>
      <c r="C46" s="227"/>
      <c r="D46" s="227"/>
      <c r="E46" s="227"/>
      <c r="F46" s="227"/>
      <c r="G46" s="227"/>
      <c r="H46" s="227"/>
      <c r="I46" s="227"/>
      <c r="J46" s="227"/>
      <c r="K46" s="227"/>
      <c r="L46" s="227"/>
      <c r="M46" s="227"/>
      <c r="N46" s="227"/>
      <c r="O46" s="227"/>
    </row>
    <row r="47" spans="1:15" ht="15" customHeight="1">
      <c r="A47" s="214" t="s">
        <v>587</v>
      </c>
      <c r="B47" s="214"/>
      <c r="C47" s="214"/>
      <c r="D47" s="214"/>
      <c r="E47" s="214"/>
      <c r="F47" s="214"/>
      <c r="G47" s="214"/>
      <c r="H47" s="214"/>
      <c r="I47" s="214"/>
      <c r="J47" s="214"/>
      <c r="K47" s="214"/>
      <c r="L47" s="214"/>
      <c r="M47" s="214"/>
      <c r="N47" s="214"/>
      <c r="O47" s="214"/>
    </row>
    <row r="48" spans="1:15" ht="40.5" customHeight="1">
      <c r="A48" s="214" t="s">
        <v>588</v>
      </c>
      <c r="B48" s="214"/>
      <c r="C48" s="214"/>
      <c r="D48" s="214"/>
      <c r="E48" s="214"/>
      <c r="F48" s="214"/>
      <c r="G48" s="214"/>
      <c r="H48" s="214"/>
      <c r="I48" s="214"/>
      <c r="J48" s="214"/>
      <c r="K48" s="214"/>
      <c r="L48" s="214"/>
      <c r="M48" s="214"/>
      <c r="N48" s="214"/>
      <c r="O48" s="214"/>
    </row>
    <row r="49" spans="1:15" ht="30" customHeight="1">
      <c r="A49" s="214" t="s">
        <v>589</v>
      </c>
      <c r="B49" s="214"/>
      <c r="C49" s="214"/>
      <c r="D49" s="214"/>
      <c r="E49" s="214"/>
      <c r="F49" s="214"/>
      <c r="G49" s="214"/>
      <c r="H49" s="214"/>
      <c r="I49" s="214"/>
      <c r="J49" s="214"/>
      <c r="K49" s="214"/>
      <c r="L49" s="214"/>
      <c r="M49" s="214"/>
      <c r="N49" s="214"/>
      <c r="O49" s="214"/>
    </row>
    <row r="50" spans="1:15" ht="14.25" customHeight="1">
      <c r="A50" s="31"/>
      <c r="B50" s="31"/>
      <c r="C50" s="31"/>
      <c r="D50" s="31"/>
      <c r="E50" s="31"/>
      <c r="F50" s="31"/>
      <c r="G50" s="31"/>
      <c r="H50" s="31"/>
      <c r="I50" s="31"/>
      <c r="J50" s="31"/>
      <c r="K50" s="31"/>
      <c r="L50" s="31"/>
      <c r="M50" s="31"/>
      <c r="N50" s="31"/>
      <c r="O50" s="31"/>
    </row>
    <row r="51" spans="1:15" s="156" customFormat="1" ht="20.100000000000001" customHeight="1">
      <c r="A51" s="15" t="s">
        <v>591</v>
      </c>
      <c r="B51" s="15"/>
      <c r="C51" s="15"/>
      <c r="D51" s="15"/>
      <c r="E51" s="15"/>
      <c r="F51" s="15"/>
      <c r="G51" s="15"/>
      <c r="H51" s="15"/>
      <c r="I51" s="15"/>
      <c r="J51" s="15"/>
      <c r="K51" s="15"/>
      <c r="L51" s="15"/>
      <c r="M51" s="15"/>
      <c r="N51" s="15"/>
      <c r="O51" s="15"/>
    </row>
    <row r="52" spans="1:15" s="156" customFormat="1" ht="20.100000000000001" customHeight="1">
      <c r="A52" s="157" t="s">
        <v>592</v>
      </c>
      <c r="B52" s="158" t="s">
        <v>582</v>
      </c>
      <c r="C52" s="215">
        <f>H43</f>
        <v>790000</v>
      </c>
      <c r="D52" s="215"/>
      <c r="E52" s="215"/>
      <c r="F52" s="215"/>
      <c r="G52" s="158" t="s">
        <v>598</v>
      </c>
      <c r="H52" s="15"/>
      <c r="I52" s="15"/>
      <c r="J52" s="15"/>
      <c r="K52" s="15"/>
      <c r="L52" s="15"/>
      <c r="M52" s="15"/>
      <c r="N52" s="15"/>
      <c r="O52" s="15"/>
    </row>
    <row r="53" spans="1:15" s="156" customFormat="1" ht="20.100000000000001" customHeight="1">
      <c r="A53" s="159" t="s">
        <v>593</v>
      </c>
      <c r="B53" s="15" t="s">
        <v>582</v>
      </c>
      <c r="C53" s="215">
        <f>J43</f>
        <v>129000</v>
      </c>
      <c r="D53" s="215"/>
      <c r="E53" s="215"/>
      <c r="F53" s="215"/>
      <c r="G53" s="158" t="s">
        <v>598</v>
      </c>
      <c r="H53" s="15"/>
      <c r="I53" s="15"/>
      <c r="J53" s="15"/>
      <c r="K53" s="15"/>
      <c r="L53" s="15"/>
      <c r="M53" s="15"/>
      <c r="N53" s="15"/>
      <c r="O53" s="15"/>
    </row>
    <row r="54" spans="1:15" s="156" customFormat="1" ht="20.100000000000001" customHeight="1" thickBot="1">
      <c r="A54" s="161" t="s">
        <v>594</v>
      </c>
      <c r="B54" s="163" t="s">
        <v>582</v>
      </c>
      <c r="C54" s="233">
        <f>L43</f>
        <v>129000</v>
      </c>
      <c r="D54" s="233"/>
      <c r="E54" s="233"/>
      <c r="F54" s="233"/>
      <c r="G54" s="163" t="s">
        <v>598</v>
      </c>
      <c r="H54" s="15"/>
      <c r="I54" s="15"/>
      <c r="J54" s="15"/>
      <c r="K54" s="15"/>
      <c r="L54" s="15"/>
      <c r="M54" s="15"/>
      <c r="N54" s="15"/>
      <c r="O54" s="15"/>
    </row>
    <row r="55" spans="1:15" s="156" customFormat="1" ht="20.100000000000001" customHeight="1" thickTop="1">
      <c r="A55" s="162" t="s">
        <v>595</v>
      </c>
      <c r="B55" s="158" t="s">
        <v>582</v>
      </c>
      <c r="C55" s="215">
        <f>N43</f>
        <v>1048000</v>
      </c>
      <c r="D55" s="215"/>
      <c r="E55" s="215"/>
      <c r="F55" s="215"/>
      <c r="G55" s="158" t="s">
        <v>598</v>
      </c>
      <c r="H55" s="15"/>
      <c r="I55" s="15"/>
      <c r="J55" s="15"/>
      <c r="K55" s="15"/>
      <c r="L55" s="15"/>
      <c r="M55" s="15"/>
      <c r="N55" s="15"/>
      <c r="O55" s="15"/>
    </row>
    <row r="56" spans="1:15" s="156" customFormat="1" ht="20.100000000000001" customHeight="1">
      <c r="A56" s="159" t="s">
        <v>596</v>
      </c>
      <c r="B56" s="160" t="s">
        <v>582</v>
      </c>
      <c r="C56" s="234">
        <v>100000</v>
      </c>
      <c r="D56" s="234"/>
      <c r="E56" s="234"/>
      <c r="F56" s="234"/>
      <c r="G56" s="158" t="s">
        <v>598</v>
      </c>
      <c r="H56" s="15"/>
      <c r="I56" s="15"/>
      <c r="J56" s="15"/>
      <c r="K56" s="15"/>
      <c r="L56" s="15"/>
      <c r="M56" s="15"/>
      <c r="N56" s="15"/>
      <c r="O56" s="15"/>
    </row>
    <row r="57" spans="1:15" s="156" customFormat="1" ht="20.100000000000001" customHeight="1">
      <c r="A57" s="159" t="s">
        <v>597</v>
      </c>
      <c r="B57" s="160" t="s">
        <v>582</v>
      </c>
      <c r="C57" s="215">
        <f>SUM(C55:F56)</f>
        <v>1148000</v>
      </c>
      <c r="D57" s="215"/>
      <c r="E57" s="215"/>
      <c r="F57" s="215"/>
      <c r="G57" s="158" t="s">
        <v>598</v>
      </c>
      <c r="H57" s="15"/>
      <c r="I57" s="15"/>
      <c r="J57" s="15"/>
      <c r="K57" s="15"/>
      <c r="L57" s="15"/>
      <c r="M57" s="15"/>
      <c r="N57" s="15"/>
      <c r="O57" s="15"/>
    </row>
  </sheetData>
  <mergeCells count="67">
    <mergeCell ref="A5:O5"/>
    <mergeCell ref="A6:O6"/>
    <mergeCell ref="A29:O29"/>
    <mergeCell ref="L31:M31"/>
    <mergeCell ref="N31:O31"/>
    <mergeCell ref="A11:O11"/>
    <mergeCell ref="A13:O13"/>
    <mergeCell ref="A15:O15"/>
    <mergeCell ref="A17:O17"/>
    <mergeCell ref="A20:O20"/>
    <mergeCell ref="M9:N9"/>
    <mergeCell ref="O9:P9"/>
    <mergeCell ref="A21:O21"/>
    <mergeCell ref="A18:O18"/>
    <mergeCell ref="J7:O7"/>
    <mergeCell ref="J8:O8"/>
    <mergeCell ref="S22:S23"/>
    <mergeCell ref="D35:E35"/>
    <mergeCell ref="D37:E37"/>
    <mergeCell ref="A31:C31"/>
    <mergeCell ref="D31:E31"/>
    <mergeCell ref="F31:G31"/>
    <mergeCell ref="H31:I31"/>
    <mergeCell ref="J31:K31"/>
    <mergeCell ref="F32:G32"/>
    <mergeCell ref="C27:O27"/>
    <mergeCell ref="C26:O26"/>
    <mergeCell ref="C25:O25"/>
    <mergeCell ref="C24:O24"/>
    <mergeCell ref="J41:K41"/>
    <mergeCell ref="L41:M41"/>
    <mergeCell ref="A40:C40"/>
    <mergeCell ref="A41:C41"/>
    <mergeCell ref="D42:E42"/>
    <mergeCell ref="F42:G42"/>
    <mergeCell ref="L39:M39"/>
    <mergeCell ref="D39:E39"/>
    <mergeCell ref="D40:E40"/>
    <mergeCell ref="J40:K40"/>
    <mergeCell ref="L40:M40"/>
    <mergeCell ref="C53:F53"/>
    <mergeCell ref="C54:F54"/>
    <mergeCell ref="C55:F55"/>
    <mergeCell ref="C56:F56"/>
    <mergeCell ref="C57:F57"/>
    <mergeCell ref="A47:O47"/>
    <mergeCell ref="C52:F52"/>
    <mergeCell ref="A23:O23"/>
    <mergeCell ref="A32:C32"/>
    <mergeCell ref="A33:C33"/>
    <mergeCell ref="A34:C34"/>
    <mergeCell ref="A35:C35"/>
    <mergeCell ref="A36:C36"/>
    <mergeCell ref="A37:C37"/>
    <mergeCell ref="A38:C38"/>
    <mergeCell ref="A39:C39"/>
    <mergeCell ref="A46:O46"/>
    <mergeCell ref="A48:O48"/>
    <mergeCell ref="A49:O49"/>
    <mergeCell ref="J39:K39"/>
    <mergeCell ref="A42:C42"/>
    <mergeCell ref="A43:C43"/>
    <mergeCell ref="A44:C44"/>
    <mergeCell ref="A45:C45"/>
    <mergeCell ref="D32:E32"/>
    <mergeCell ref="D33:E33"/>
    <mergeCell ref="D34:E34"/>
  </mergeCells>
  <phoneticPr fontId="8"/>
  <dataValidations count="4">
    <dataValidation type="whole" allowBlank="1" showInputMessage="1" showErrorMessage="1" sqref="J32 L32" xr:uid="{CCA6638F-8A01-4223-9117-0897E85E35A3}">
      <formula1>0</formula1>
      <formula2>19000</formula2>
    </dataValidation>
    <dataValidation type="whole" allowBlank="1" showInputMessage="1" showErrorMessage="1" sqref="H32" xr:uid="{BDCAF811-AEFD-4A09-901F-916A68CB5296}">
      <formula1>0</formula1>
      <formula2>112500</formula2>
    </dataValidation>
    <dataValidation type="decimal" allowBlank="1" showInputMessage="1" showErrorMessage="1" sqref="F45" xr:uid="{A910C9FC-AE52-42CA-8DDA-793F0D7E839F}">
      <formula1>0</formula1>
      <formula2>F44</formula2>
    </dataValidation>
    <dataValidation type="whole" allowBlank="1" showInputMessage="1" showErrorMessage="1" sqref="F37" xr:uid="{121C0FBE-BC47-4E6C-83D3-9BBF20B862D5}">
      <formula1>0</formula1>
      <formula2>1</formula2>
    </dataValidation>
  </dataValidations>
  <pageMargins left="0.70866141732283472" right="0.70866141732283472" top="0.74803149606299213" bottom="0.74803149606299213" header="0.31496062992125984" footer="0.31496062992125984"/>
  <pageSetup paperSize="9" scale="84" fitToHeight="0" orientation="portrait" blackAndWhite="1" r:id="rId1"/>
  <rowBreaks count="1" manualBreakCount="1">
    <brk id="28"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408F-D038-48EA-B23C-FC12A6A7D3DA}">
  <sheetPr codeName="Sheet7">
    <tabColor rgb="FFFFC000"/>
    <pageSetUpPr fitToPage="1"/>
  </sheetPr>
  <dimension ref="A1:Q40"/>
  <sheetViews>
    <sheetView showGridLines="0" view="pageBreakPreview" zoomScale="70" zoomScaleNormal="100" zoomScaleSheetLayoutView="70" workbookViewId="0">
      <selection activeCell="AG26" sqref="AG26"/>
    </sheetView>
  </sheetViews>
  <sheetFormatPr defaultColWidth="9" defaultRowHeight="12"/>
  <cols>
    <col min="1" max="1" width="14.125" style="12" customWidth="1"/>
    <col min="2" max="2" width="9.125" style="12" customWidth="1"/>
    <col min="3" max="14" width="5.625" style="12" customWidth="1"/>
    <col min="15" max="16384" width="9" style="12"/>
  </cols>
  <sheetData>
    <row r="1" spans="1:17" ht="20.100000000000001" customHeight="1">
      <c r="A1" s="269" t="s">
        <v>15</v>
      </c>
      <c r="B1" s="270"/>
      <c r="C1" s="270"/>
      <c r="D1" s="270"/>
      <c r="E1" s="270"/>
      <c r="F1" s="270"/>
      <c r="G1" s="270"/>
      <c r="H1" s="270"/>
      <c r="I1" s="270"/>
      <c r="J1" s="270"/>
      <c r="K1" s="270"/>
    </row>
    <row r="2" spans="1:17" ht="20.100000000000001" customHeight="1">
      <c r="A2" s="293" t="s">
        <v>16</v>
      </c>
      <c r="B2" s="293"/>
      <c r="C2" s="32" t="s">
        <v>17</v>
      </c>
      <c r="D2" s="32" t="s">
        <v>18</v>
      </c>
      <c r="E2" s="32" t="s">
        <v>19</v>
      </c>
      <c r="F2" s="32" t="s">
        <v>20</v>
      </c>
      <c r="G2" s="32" t="s">
        <v>21</v>
      </c>
      <c r="H2" s="32" t="s">
        <v>22</v>
      </c>
      <c r="I2" s="32" t="s">
        <v>23</v>
      </c>
      <c r="J2" s="32" t="s">
        <v>24</v>
      </c>
      <c r="K2" s="32" t="s">
        <v>25</v>
      </c>
      <c r="L2" s="32" t="s">
        <v>26</v>
      </c>
      <c r="M2" s="32" t="s">
        <v>27</v>
      </c>
      <c r="N2" s="32" t="s">
        <v>28</v>
      </c>
    </row>
    <row r="3" spans="1:17" ht="20.100000000000001" customHeight="1">
      <c r="A3" s="294" t="s">
        <v>29</v>
      </c>
      <c r="B3" s="295"/>
      <c r="C3" s="164"/>
      <c r="D3" s="164"/>
      <c r="E3" s="164"/>
      <c r="F3" s="164"/>
      <c r="G3" s="164"/>
      <c r="H3" s="164"/>
      <c r="I3" s="164"/>
      <c r="J3" s="164"/>
      <c r="K3" s="164"/>
      <c r="L3" s="164"/>
      <c r="M3" s="164"/>
      <c r="N3" s="164"/>
    </row>
    <row r="4" spans="1:17" ht="20.100000000000001" customHeight="1">
      <c r="A4" s="298"/>
      <c r="B4" s="299"/>
      <c r="C4" s="165"/>
      <c r="D4" s="165"/>
      <c r="E4" s="165"/>
      <c r="F4" s="165"/>
      <c r="G4" s="165"/>
      <c r="H4" s="165"/>
      <c r="I4" s="165"/>
      <c r="J4" s="165"/>
      <c r="K4" s="165"/>
      <c r="L4" s="165"/>
      <c r="M4" s="165"/>
      <c r="N4" s="165"/>
    </row>
    <row r="5" spans="1:17" ht="20.100000000000001" customHeight="1">
      <c r="A5" s="296"/>
      <c r="B5" s="297"/>
      <c r="C5" s="166"/>
      <c r="D5" s="166"/>
      <c r="E5" s="166"/>
      <c r="F5" s="166"/>
      <c r="G5" s="166"/>
      <c r="H5" s="166"/>
      <c r="I5" s="166"/>
      <c r="J5" s="166"/>
      <c r="K5" s="166"/>
      <c r="L5" s="166"/>
      <c r="M5" s="166"/>
      <c r="N5" s="166"/>
    </row>
    <row r="6" spans="1:17" ht="20.100000000000001" customHeight="1">
      <c r="A6" s="294" t="s">
        <v>30</v>
      </c>
      <c r="B6" s="295"/>
      <c r="C6" s="167"/>
      <c r="D6" s="167"/>
      <c r="E6" s="167"/>
      <c r="F6" s="167"/>
      <c r="G6" s="167"/>
      <c r="H6" s="167"/>
      <c r="I6" s="167"/>
      <c r="J6" s="167"/>
      <c r="K6" s="167"/>
      <c r="L6" s="167"/>
      <c r="M6" s="167"/>
      <c r="N6" s="167"/>
    </row>
    <row r="7" spans="1:17" ht="20.100000000000001" customHeight="1">
      <c r="A7" s="272" t="s">
        <v>600</v>
      </c>
      <c r="B7" s="273"/>
      <c r="C7" s="165"/>
      <c r="D7" s="165"/>
      <c r="E7" s="165"/>
      <c r="F7" s="165"/>
      <c r="G7" s="165"/>
      <c r="H7" s="165"/>
      <c r="I7" s="165"/>
      <c r="J7" s="165"/>
      <c r="K7" s="165"/>
      <c r="L7" s="165"/>
      <c r="M7" s="165"/>
      <c r="N7" s="165"/>
    </row>
    <row r="8" spans="1:17" ht="20.100000000000001" customHeight="1">
      <c r="A8" s="274"/>
      <c r="B8" s="275"/>
      <c r="C8" s="166"/>
      <c r="D8" s="166"/>
      <c r="E8" s="166"/>
      <c r="F8" s="166"/>
      <c r="G8" s="166"/>
      <c r="H8" s="166"/>
      <c r="I8" s="166"/>
      <c r="J8" s="166"/>
      <c r="K8" s="166"/>
      <c r="L8" s="166"/>
      <c r="M8" s="166"/>
      <c r="N8" s="166"/>
    </row>
    <row r="9" spans="1:17" ht="20.100000000000001" customHeight="1">
      <c r="A9" s="276" t="s">
        <v>599</v>
      </c>
      <c r="B9" s="277"/>
      <c r="C9" s="168"/>
      <c r="D9" s="168"/>
      <c r="E9" s="168"/>
      <c r="F9" s="168"/>
      <c r="G9" s="168"/>
      <c r="H9" s="168"/>
      <c r="I9" s="168"/>
      <c r="J9" s="168"/>
      <c r="K9" s="168"/>
      <c r="L9" s="168"/>
      <c r="M9" s="168"/>
      <c r="N9" s="168"/>
    </row>
    <row r="10" spans="1:17" ht="20.100000000000001" customHeight="1">
      <c r="A10" s="272"/>
      <c r="B10" s="273"/>
      <c r="C10" s="165"/>
      <c r="D10" s="165"/>
      <c r="E10" s="165"/>
      <c r="F10" s="165"/>
      <c r="G10" s="165"/>
      <c r="H10" s="165"/>
      <c r="I10" s="165"/>
      <c r="J10" s="165"/>
      <c r="K10" s="165"/>
      <c r="L10" s="165"/>
      <c r="M10" s="165"/>
      <c r="N10" s="165"/>
    </row>
    <row r="11" spans="1:17" ht="20.100000000000001" customHeight="1">
      <c r="A11" s="274"/>
      <c r="B11" s="275"/>
      <c r="C11" s="166"/>
      <c r="D11" s="166"/>
      <c r="E11" s="166"/>
      <c r="F11" s="166"/>
      <c r="G11" s="166"/>
      <c r="H11" s="166"/>
      <c r="I11" s="166"/>
      <c r="J11" s="166"/>
      <c r="K11" s="166"/>
      <c r="L11" s="166"/>
      <c r="M11" s="166"/>
      <c r="N11" s="166"/>
    </row>
    <row r="12" spans="1:17" ht="20.100000000000001" customHeight="1">
      <c r="A12" s="276" t="s">
        <v>31</v>
      </c>
      <c r="B12" s="277"/>
      <c r="C12" s="168"/>
      <c r="D12" s="168"/>
      <c r="E12" s="168"/>
      <c r="F12" s="168"/>
      <c r="G12" s="168"/>
      <c r="H12" s="168"/>
      <c r="I12" s="168"/>
      <c r="J12" s="168"/>
      <c r="K12" s="168"/>
      <c r="L12" s="168"/>
      <c r="M12" s="168"/>
      <c r="N12" s="168"/>
    </row>
    <row r="13" spans="1:17" ht="20.100000000000001" customHeight="1">
      <c r="A13" s="272"/>
      <c r="B13" s="273"/>
      <c r="C13" s="165"/>
      <c r="D13" s="165"/>
      <c r="E13" s="165"/>
      <c r="F13" s="165"/>
      <c r="G13" s="165"/>
      <c r="H13" s="165"/>
      <c r="I13" s="165"/>
      <c r="J13" s="165"/>
      <c r="K13" s="165"/>
      <c r="L13" s="165"/>
      <c r="M13" s="165"/>
      <c r="N13" s="165"/>
    </row>
    <row r="14" spans="1:17" ht="20.100000000000001" customHeight="1">
      <c r="A14" s="274"/>
      <c r="B14" s="275"/>
      <c r="C14" s="166"/>
      <c r="D14" s="166"/>
      <c r="E14" s="166"/>
      <c r="F14" s="166"/>
      <c r="G14" s="166"/>
      <c r="H14" s="166"/>
      <c r="I14" s="166"/>
      <c r="J14" s="166"/>
      <c r="K14" s="166"/>
      <c r="L14" s="166"/>
      <c r="M14" s="166"/>
      <c r="N14" s="166"/>
    </row>
    <row r="15" spans="1:17" ht="20.100000000000001" customHeight="1">
      <c r="A15" s="276" t="s">
        <v>32</v>
      </c>
      <c r="B15" s="277"/>
      <c r="C15" s="168"/>
      <c r="D15" s="168"/>
      <c r="E15" s="168"/>
      <c r="F15" s="168"/>
      <c r="G15" s="168"/>
      <c r="H15" s="168"/>
      <c r="I15" s="168"/>
      <c r="J15" s="168"/>
      <c r="K15" s="168"/>
      <c r="L15" s="168"/>
      <c r="M15" s="168"/>
      <c r="N15" s="168"/>
      <c r="Q15" s="17"/>
    </row>
    <row r="16" spans="1:17" ht="20.100000000000001" customHeight="1">
      <c r="A16" s="272"/>
      <c r="B16" s="273"/>
      <c r="C16" s="165"/>
      <c r="D16" s="165"/>
      <c r="E16" s="165"/>
      <c r="F16" s="165"/>
      <c r="G16" s="165"/>
      <c r="H16" s="165"/>
      <c r="I16" s="165"/>
      <c r="J16" s="165"/>
      <c r="K16" s="165"/>
      <c r="L16" s="165"/>
      <c r="M16" s="165"/>
      <c r="N16" s="165"/>
      <c r="Q16" s="17"/>
    </row>
    <row r="17" spans="1:17" ht="20.100000000000001" customHeight="1">
      <c r="A17" s="274"/>
      <c r="B17" s="275"/>
      <c r="C17" s="166"/>
      <c r="D17" s="166"/>
      <c r="E17" s="166"/>
      <c r="F17" s="166"/>
      <c r="G17" s="166"/>
      <c r="H17" s="166"/>
      <c r="I17" s="166"/>
      <c r="J17" s="166"/>
      <c r="K17" s="166"/>
      <c r="L17" s="166"/>
      <c r="M17" s="166"/>
      <c r="N17" s="166"/>
      <c r="Q17" s="17"/>
    </row>
    <row r="18" spans="1:17" ht="20.100000000000001" customHeight="1">
      <c r="A18" s="276" t="s">
        <v>33</v>
      </c>
      <c r="B18" s="277"/>
      <c r="C18" s="168"/>
      <c r="D18" s="168"/>
      <c r="E18" s="168"/>
      <c r="F18" s="168"/>
      <c r="G18" s="168"/>
      <c r="H18" s="168"/>
      <c r="I18" s="168"/>
      <c r="J18" s="168"/>
      <c r="K18" s="168"/>
      <c r="L18" s="168"/>
      <c r="M18" s="168"/>
      <c r="N18" s="168"/>
    </row>
    <row r="19" spans="1:17" ht="20.100000000000001" customHeight="1">
      <c r="A19" s="272"/>
      <c r="B19" s="273"/>
      <c r="C19" s="165"/>
      <c r="D19" s="165"/>
      <c r="E19" s="165"/>
      <c r="F19" s="165"/>
      <c r="G19" s="165"/>
      <c r="H19" s="165"/>
      <c r="I19" s="165"/>
      <c r="J19" s="165"/>
      <c r="K19" s="165"/>
      <c r="L19" s="165"/>
      <c r="M19" s="165"/>
      <c r="N19" s="165"/>
    </row>
    <row r="20" spans="1:17" ht="20.100000000000001" customHeight="1">
      <c r="A20" s="274"/>
      <c r="B20" s="275"/>
      <c r="C20" s="166"/>
      <c r="D20" s="166"/>
      <c r="E20" s="166"/>
      <c r="F20" s="166"/>
      <c r="G20" s="166"/>
      <c r="H20" s="166"/>
      <c r="I20" s="166"/>
      <c r="J20" s="166"/>
      <c r="K20" s="166"/>
      <c r="L20" s="166"/>
      <c r="M20" s="166"/>
      <c r="N20" s="166"/>
    </row>
    <row r="21" spans="1:17" ht="20.100000000000001" customHeight="1">
      <c r="A21" s="276" t="s">
        <v>601</v>
      </c>
      <c r="B21" s="277"/>
      <c r="C21" s="168"/>
      <c r="D21" s="168"/>
      <c r="E21" s="168"/>
      <c r="F21" s="168"/>
      <c r="G21" s="168"/>
      <c r="H21" s="168"/>
      <c r="I21" s="168"/>
      <c r="J21" s="168"/>
      <c r="K21" s="168"/>
      <c r="L21" s="168"/>
      <c r="M21" s="168"/>
      <c r="N21" s="168"/>
    </row>
    <row r="22" spans="1:17" ht="20.100000000000001" customHeight="1">
      <c r="A22" s="272"/>
      <c r="B22" s="273"/>
      <c r="C22" s="165"/>
      <c r="D22" s="165"/>
      <c r="E22" s="165"/>
      <c r="F22" s="165"/>
      <c r="G22" s="165"/>
      <c r="H22" s="165"/>
      <c r="I22" s="165"/>
      <c r="J22" s="165"/>
      <c r="K22" s="165"/>
      <c r="L22" s="165"/>
      <c r="M22" s="165"/>
      <c r="N22" s="165"/>
    </row>
    <row r="23" spans="1:17" ht="20.100000000000001" customHeight="1">
      <c r="A23" s="274"/>
      <c r="B23" s="275"/>
      <c r="C23" s="166"/>
      <c r="D23" s="166"/>
      <c r="E23" s="166"/>
      <c r="F23" s="166"/>
      <c r="G23" s="166"/>
      <c r="H23" s="166"/>
      <c r="I23" s="166"/>
      <c r="J23" s="166"/>
      <c r="K23" s="166"/>
      <c r="L23" s="166"/>
      <c r="M23" s="166"/>
      <c r="N23" s="166"/>
    </row>
    <row r="24" spans="1:17" ht="19.5" customHeight="1"/>
    <row r="25" spans="1:17" ht="20.100000000000001" customHeight="1">
      <c r="A25" s="269" t="s">
        <v>34</v>
      </c>
      <c r="B25" s="270"/>
      <c r="C25" s="270"/>
      <c r="D25" s="270"/>
      <c r="E25" s="270"/>
      <c r="F25" s="270"/>
      <c r="G25" s="270"/>
      <c r="H25" s="270"/>
      <c r="I25" s="270"/>
      <c r="J25" s="270"/>
      <c r="K25" s="270"/>
    </row>
    <row r="26" spans="1:17" ht="18.75" customHeight="1">
      <c r="A26" s="290" t="s">
        <v>35</v>
      </c>
      <c r="B26" s="291"/>
      <c r="C26" s="290" t="s">
        <v>36</v>
      </c>
      <c r="D26" s="292"/>
      <c r="E26" s="292"/>
      <c r="F26" s="292"/>
      <c r="G26" s="292"/>
      <c r="H26" s="292"/>
      <c r="I26" s="292"/>
      <c r="J26" s="292"/>
      <c r="K26" s="291"/>
      <c r="L26" s="290" t="s">
        <v>37</v>
      </c>
      <c r="M26" s="292"/>
      <c r="N26" s="291"/>
    </row>
    <row r="27" spans="1:17" ht="20.100000000000001" customHeight="1">
      <c r="A27" s="278"/>
      <c r="B27" s="279"/>
      <c r="C27" s="280"/>
      <c r="D27" s="281"/>
      <c r="E27" s="281"/>
      <c r="F27" s="281"/>
      <c r="G27" s="281"/>
      <c r="H27" s="281"/>
      <c r="I27" s="281"/>
      <c r="J27" s="281"/>
      <c r="K27" s="282"/>
      <c r="L27" s="283"/>
      <c r="M27" s="284"/>
      <c r="N27" s="18" t="s">
        <v>38</v>
      </c>
    </row>
    <row r="28" spans="1:17" ht="20.100000000000001" customHeight="1">
      <c r="A28" s="278"/>
      <c r="B28" s="279"/>
      <c r="C28" s="280"/>
      <c r="D28" s="281"/>
      <c r="E28" s="281"/>
      <c r="F28" s="281"/>
      <c r="G28" s="281"/>
      <c r="H28" s="281"/>
      <c r="I28" s="281"/>
      <c r="J28" s="281"/>
      <c r="K28" s="282"/>
      <c r="L28" s="283"/>
      <c r="M28" s="284"/>
      <c r="N28" s="18" t="s">
        <v>38</v>
      </c>
    </row>
    <row r="29" spans="1:17" ht="20.100000000000001" customHeight="1">
      <c r="A29" s="285"/>
      <c r="B29" s="286"/>
      <c r="C29" s="286"/>
      <c r="D29" s="286"/>
      <c r="E29" s="286"/>
      <c r="F29" s="286"/>
      <c r="G29" s="286"/>
      <c r="H29" s="286"/>
      <c r="I29" s="286"/>
      <c r="J29" s="286"/>
      <c r="K29" s="286"/>
    </row>
    <row r="30" spans="1:17" ht="20.100000000000001" customHeight="1">
      <c r="A30" s="269" t="s">
        <v>39</v>
      </c>
      <c r="B30" s="270"/>
      <c r="C30" s="270"/>
      <c r="D30" s="270"/>
      <c r="E30" s="270"/>
      <c r="F30" s="270"/>
      <c r="G30" s="270"/>
      <c r="H30" s="270"/>
      <c r="I30" s="270"/>
      <c r="J30" s="270"/>
      <c r="K30" s="270"/>
    </row>
    <row r="31" spans="1:17" ht="15" customHeight="1">
      <c r="A31" s="287" t="s">
        <v>44</v>
      </c>
      <c r="B31" s="288"/>
      <c r="C31" s="288"/>
      <c r="D31" s="288"/>
      <c r="E31" s="288"/>
      <c r="F31" s="288"/>
      <c r="G31" s="288"/>
      <c r="H31" s="288"/>
      <c r="I31" s="288"/>
      <c r="J31" s="288"/>
      <c r="K31" s="288"/>
      <c r="L31" s="288"/>
      <c r="M31" s="288"/>
      <c r="N31" s="289"/>
    </row>
    <row r="32" spans="1:17" ht="30" customHeight="1">
      <c r="A32" s="171"/>
      <c r="B32" s="172"/>
      <c r="C32" s="172"/>
      <c r="D32" s="172"/>
      <c r="E32" s="172"/>
      <c r="F32" s="172"/>
      <c r="G32" s="172"/>
      <c r="H32" s="172"/>
      <c r="I32" s="172"/>
      <c r="J32" s="172"/>
      <c r="K32" s="172"/>
      <c r="L32" s="172"/>
      <c r="M32" s="172"/>
      <c r="N32" s="173"/>
    </row>
    <row r="33" spans="1:14" ht="15" customHeight="1">
      <c r="A33" s="265" t="s">
        <v>74</v>
      </c>
      <c r="B33" s="266"/>
      <c r="C33" s="266"/>
      <c r="D33" s="266"/>
      <c r="E33" s="266"/>
      <c r="F33" s="266"/>
      <c r="G33" s="266"/>
      <c r="H33" s="266"/>
      <c r="I33" s="266"/>
      <c r="J33" s="266"/>
      <c r="K33" s="266"/>
      <c r="L33" s="266"/>
      <c r="M33" s="266"/>
      <c r="N33" s="267"/>
    </row>
    <row r="34" spans="1:14" ht="30" customHeight="1">
      <c r="A34" s="169"/>
      <c r="B34" s="155"/>
      <c r="C34" s="155"/>
      <c r="D34" s="155"/>
      <c r="E34" s="155"/>
      <c r="F34" s="155"/>
      <c r="G34" s="155"/>
      <c r="H34" s="155"/>
      <c r="I34" s="155"/>
      <c r="J34" s="155"/>
      <c r="K34" s="155"/>
      <c r="L34" s="155"/>
      <c r="M34" s="155"/>
      <c r="N34" s="170"/>
    </row>
    <row r="35" spans="1:14" ht="20.100000000000001" customHeight="1">
      <c r="A35" s="268" t="s">
        <v>40</v>
      </c>
      <c r="B35" s="268"/>
      <c r="C35" s="268"/>
      <c r="D35" s="268"/>
      <c r="E35" s="268"/>
      <c r="F35" s="268"/>
      <c r="G35" s="268"/>
      <c r="H35" s="268"/>
      <c r="I35" s="268"/>
      <c r="J35" s="268"/>
      <c r="K35" s="268"/>
      <c r="L35" s="268"/>
      <c r="M35" s="268"/>
      <c r="N35" s="268"/>
    </row>
    <row r="36" spans="1:14" ht="17.25" customHeight="1">
      <c r="A36" s="13"/>
    </row>
    <row r="37" spans="1:14" ht="20.100000000000001" customHeight="1">
      <c r="A37" s="269" t="s">
        <v>41</v>
      </c>
      <c r="B37" s="270"/>
      <c r="C37" s="270"/>
      <c r="D37" s="270"/>
      <c r="E37" s="270"/>
      <c r="F37" s="270"/>
      <c r="G37" s="270"/>
      <c r="H37" s="270"/>
      <c r="I37" s="270"/>
      <c r="J37" s="270"/>
      <c r="K37" s="270"/>
    </row>
    <row r="38" spans="1:14" ht="91.15" customHeight="1">
      <c r="A38" s="271" t="s">
        <v>603</v>
      </c>
      <c r="B38" s="271"/>
      <c r="C38" s="271"/>
      <c r="D38" s="271"/>
      <c r="E38" s="271"/>
      <c r="F38" s="271"/>
      <c r="G38" s="271"/>
      <c r="H38" s="271"/>
      <c r="I38" s="271"/>
      <c r="J38" s="271"/>
      <c r="K38" s="271"/>
      <c r="L38" s="271"/>
      <c r="M38" s="271"/>
      <c r="N38" s="271"/>
    </row>
    <row r="39" spans="1:14" ht="12" customHeight="1">
      <c r="A39" s="271"/>
      <c r="B39" s="271"/>
      <c r="C39" s="271"/>
      <c r="D39" s="271"/>
      <c r="E39" s="271"/>
      <c r="F39" s="271"/>
      <c r="G39" s="271"/>
      <c r="H39" s="271"/>
      <c r="I39" s="271"/>
      <c r="J39" s="271"/>
      <c r="K39" s="271"/>
      <c r="L39" s="271"/>
      <c r="M39" s="271"/>
      <c r="N39" s="271"/>
    </row>
    <row r="40" spans="1:14" ht="13.5">
      <c r="A40" s="1"/>
    </row>
  </sheetData>
  <mergeCells count="29">
    <mergeCell ref="A25:K25"/>
    <mergeCell ref="A1:K1"/>
    <mergeCell ref="A2:B2"/>
    <mergeCell ref="A3:B3"/>
    <mergeCell ref="A6:B6"/>
    <mergeCell ref="A5:B5"/>
    <mergeCell ref="A4:B4"/>
    <mergeCell ref="A26:B26"/>
    <mergeCell ref="C26:K26"/>
    <mergeCell ref="L26:N26"/>
    <mergeCell ref="A27:B27"/>
    <mergeCell ref="C27:K27"/>
    <mergeCell ref="L27:M27"/>
    <mergeCell ref="A33:N33"/>
    <mergeCell ref="A35:N35"/>
    <mergeCell ref="A37:K37"/>
    <mergeCell ref="A38:N39"/>
    <mergeCell ref="A7:B8"/>
    <mergeCell ref="A9:B11"/>
    <mergeCell ref="A12:B14"/>
    <mergeCell ref="A15:B17"/>
    <mergeCell ref="A18:B20"/>
    <mergeCell ref="A21:B23"/>
    <mergeCell ref="A28:B28"/>
    <mergeCell ref="C28:K28"/>
    <mergeCell ref="L28:M28"/>
    <mergeCell ref="A29:K29"/>
    <mergeCell ref="A30:K30"/>
    <mergeCell ref="A31:N31"/>
  </mergeCells>
  <phoneticPr fontId="8"/>
  <pageMargins left="0.70866141732283472" right="0.70866141732283472" top="0.74803149606299213" bottom="0.74803149606299213" header="0.31496062992125984" footer="0.31496062992125984"/>
  <pageSetup paperSize="9" scale="88" fitToHeight="0" orientation="portrait" blackAndWhite="1" r:id="rId1"/>
  <rowBreaks count="1" manualBreakCount="1">
    <brk id="39" max="15"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9483B-9A96-42D9-B788-7FD28B45EA9C}">
  <sheetPr codeName="Sheet5">
    <tabColor rgb="FFFFC000"/>
  </sheetPr>
  <dimension ref="A1:O169"/>
  <sheetViews>
    <sheetView view="pageBreakPreview" topLeftCell="A37" zoomScaleNormal="100" zoomScaleSheetLayoutView="100" workbookViewId="0">
      <selection activeCell="L9" sqref="L9"/>
    </sheetView>
  </sheetViews>
  <sheetFormatPr defaultColWidth="8.75" defaultRowHeight="12"/>
  <cols>
    <col min="1" max="1" width="18.875" style="2" customWidth="1"/>
    <col min="2" max="2" width="1.625" style="2" customWidth="1"/>
    <col min="3" max="3" width="14.875" style="2" customWidth="1"/>
    <col min="4" max="4" width="12.625" style="2" customWidth="1"/>
    <col min="5" max="5" width="4.25" style="2" customWidth="1"/>
    <col min="6" max="6" width="12.625" style="2" customWidth="1"/>
    <col min="7" max="7" width="4.25" style="2" customWidth="1"/>
    <col min="8" max="8" width="12.625" style="2" customWidth="1"/>
    <col min="9" max="9" width="4.25" style="2" customWidth="1"/>
    <col min="10" max="16384" width="8.75" style="2"/>
  </cols>
  <sheetData>
    <row r="1" spans="1:9" ht="14.25">
      <c r="A1" s="595" t="s">
        <v>129</v>
      </c>
      <c r="B1" s="595"/>
      <c r="C1" s="595"/>
      <c r="D1" s="557"/>
      <c r="E1" s="557"/>
      <c r="F1" s="557"/>
      <c r="G1" s="557"/>
      <c r="H1" s="557"/>
      <c r="I1" s="557"/>
    </row>
    <row r="2" spans="1:9" ht="15.75">
      <c r="A2" s="596"/>
      <c r="B2" s="596"/>
      <c r="C2" s="596"/>
      <c r="D2" s="557"/>
      <c r="E2" s="557"/>
      <c r="F2" s="557"/>
      <c r="G2" s="557"/>
      <c r="H2" s="557"/>
      <c r="I2" s="557"/>
    </row>
    <row r="3" spans="1:9" ht="15.75">
      <c r="A3" s="596"/>
      <c r="B3" s="596"/>
      <c r="C3" s="596"/>
      <c r="D3" s="557"/>
      <c r="E3" s="557"/>
      <c r="F3" s="557"/>
      <c r="G3" s="557"/>
      <c r="H3" s="557"/>
      <c r="I3" s="557"/>
    </row>
    <row r="4" spans="1:9" ht="15.75">
      <c r="A4" s="596"/>
      <c r="B4" s="596"/>
      <c r="C4" s="596"/>
      <c r="D4" s="557"/>
      <c r="E4" s="557"/>
      <c r="F4" s="557"/>
      <c r="G4" s="557"/>
      <c r="H4" s="557"/>
      <c r="I4" s="557"/>
    </row>
    <row r="5" spans="1:9" ht="15.75">
      <c r="A5" s="596"/>
      <c r="B5" s="596"/>
      <c r="C5" s="596"/>
      <c r="D5" s="557"/>
      <c r="E5" s="557"/>
      <c r="F5" s="557"/>
      <c r="G5" s="557"/>
      <c r="H5" s="557"/>
      <c r="I5" s="557"/>
    </row>
    <row r="6" spans="1:9" ht="15.75">
      <c r="A6" s="596"/>
      <c r="B6" s="596"/>
      <c r="C6" s="596"/>
      <c r="D6" s="557"/>
      <c r="E6" s="557"/>
      <c r="F6" s="557"/>
      <c r="G6" s="557"/>
      <c r="H6" s="557"/>
      <c r="I6" s="557"/>
    </row>
    <row r="7" spans="1:9" ht="15.75">
      <c r="A7" s="596"/>
      <c r="B7" s="596"/>
      <c r="C7" s="596"/>
      <c r="D7" s="557"/>
      <c r="E7" s="557"/>
      <c r="F7" s="557"/>
      <c r="G7" s="557"/>
      <c r="H7" s="557"/>
      <c r="I7" s="557"/>
    </row>
    <row r="8" spans="1:9" ht="15.75">
      <c r="A8" s="596"/>
      <c r="B8" s="596"/>
      <c r="C8" s="596"/>
      <c r="D8" s="557"/>
      <c r="E8" s="557"/>
      <c r="F8" s="557"/>
      <c r="G8" s="557"/>
      <c r="H8" s="557"/>
      <c r="I8" s="557"/>
    </row>
    <row r="9" spans="1:9" ht="15.75">
      <c r="A9" s="596"/>
      <c r="B9" s="596"/>
      <c r="C9" s="596"/>
      <c r="D9" s="557"/>
      <c r="E9" s="557"/>
      <c r="F9" s="557"/>
      <c r="G9" s="557"/>
      <c r="H9" s="557"/>
      <c r="I9" s="557"/>
    </row>
    <row r="10" spans="1:9" ht="15.75">
      <c r="A10" s="596"/>
      <c r="B10" s="596"/>
      <c r="C10" s="596"/>
      <c r="D10" s="557"/>
      <c r="E10" s="557"/>
      <c r="F10" s="557"/>
      <c r="G10" s="557"/>
      <c r="H10" s="557"/>
      <c r="I10" s="557"/>
    </row>
    <row r="11" spans="1:9" ht="30" customHeight="1">
      <c r="A11" s="597" t="s">
        <v>45</v>
      </c>
      <c r="B11" s="597"/>
      <c r="C11" s="597"/>
      <c r="D11" s="559"/>
      <c r="E11" s="559"/>
      <c r="F11" s="559"/>
      <c r="G11" s="559"/>
      <c r="H11" s="559"/>
      <c r="I11" s="559"/>
    </row>
    <row r="12" spans="1:9" ht="15.75">
      <c r="A12" s="596"/>
      <c r="B12" s="596"/>
      <c r="C12" s="596"/>
      <c r="D12" s="557"/>
      <c r="E12" s="557"/>
      <c r="F12" s="557"/>
      <c r="G12" s="557"/>
      <c r="H12" s="557"/>
      <c r="I12" s="557"/>
    </row>
    <row r="13" spans="1:9" ht="15.75">
      <c r="A13" s="596"/>
      <c r="B13" s="596"/>
      <c r="C13" s="596"/>
      <c r="D13" s="557"/>
      <c r="E13" s="557"/>
      <c r="F13" s="557"/>
      <c r="G13" s="557"/>
      <c r="H13" s="557"/>
      <c r="I13" s="557"/>
    </row>
    <row r="14" spans="1:9" ht="15.75">
      <c r="A14" s="596"/>
      <c r="B14" s="596"/>
      <c r="C14" s="596"/>
      <c r="D14" s="557"/>
      <c r="E14" s="557"/>
      <c r="F14" s="557"/>
      <c r="G14" s="557"/>
      <c r="H14" s="557"/>
      <c r="I14" s="557"/>
    </row>
    <row r="15" spans="1:9" ht="15.75">
      <c r="A15" s="596"/>
      <c r="B15" s="596"/>
      <c r="C15" s="596"/>
      <c r="D15" s="557"/>
      <c r="E15" s="557"/>
      <c r="F15" s="557"/>
      <c r="G15" s="557"/>
      <c r="H15" s="557"/>
      <c r="I15" s="557"/>
    </row>
    <row r="16" spans="1:9" ht="15.75">
      <c r="A16" s="596"/>
      <c r="B16" s="596"/>
      <c r="C16" s="596"/>
      <c r="D16" s="557"/>
      <c r="E16" s="557"/>
      <c r="F16" s="557"/>
      <c r="G16" s="557"/>
      <c r="H16" s="557"/>
      <c r="I16" s="557"/>
    </row>
    <row r="17" spans="1:9" ht="15.75">
      <c r="A17" s="596"/>
      <c r="B17" s="596"/>
      <c r="C17" s="596"/>
      <c r="D17" s="557"/>
      <c r="E17" s="557"/>
      <c r="F17" s="557"/>
      <c r="G17" s="557"/>
      <c r="H17" s="557"/>
      <c r="I17" s="557"/>
    </row>
    <row r="18" spans="1:9" ht="15.75">
      <c r="A18" s="596"/>
      <c r="B18" s="596"/>
      <c r="C18" s="596"/>
      <c r="D18" s="557"/>
      <c r="E18" s="557"/>
      <c r="F18" s="557"/>
      <c r="G18" s="557"/>
      <c r="H18" s="557"/>
      <c r="I18" s="557"/>
    </row>
    <row r="19" spans="1:9" ht="15.75">
      <c r="A19" s="596"/>
      <c r="B19" s="596"/>
      <c r="C19" s="596"/>
      <c r="D19" s="557"/>
      <c r="E19" s="557"/>
      <c r="F19" s="557"/>
      <c r="G19" s="557"/>
      <c r="H19" s="557"/>
      <c r="I19" s="557"/>
    </row>
    <row r="20" spans="1:9" ht="15.75">
      <c r="A20" s="596"/>
      <c r="B20" s="596"/>
      <c r="C20" s="596"/>
      <c r="D20" s="557"/>
      <c r="E20" s="557"/>
      <c r="F20" s="557"/>
      <c r="G20" s="557"/>
      <c r="H20" s="557"/>
      <c r="I20" s="557"/>
    </row>
    <row r="21" spans="1:9" ht="15.75">
      <c r="A21" s="596"/>
      <c r="B21" s="596"/>
      <c r="C21" s="596"/>
      <c r="D21" s="557"/>
      <c r="E21" s="557"/>
      <c r="F21" s="557"/>
      <c r="G21" s="557"/>
      <c r="H21" s="557"/>
      <c r="I21" s="557"/>
    </row>
    <row r="22" spans="1:9" ht="15.75">
      <c r="A22" s="596"/>
      <c r="B22" s="596"/>
      <c r="C22" s="596"/>
      <c r="D22" s="557"/>
      <c r="E22" s="557"/>
      <c r="F22" s="557"/>
      <c r="G22" s="557"/>
      <c r="H22" s="557"/>
      <c r="I22" s="557"/>
    </row>
    <row r="23" spans="1:9" ht="15.75">
      <c r="A23" s="596"/>
      <c r="B23" s="596"/>
      <c r="C23" s="596"/>
      <c r="D23" s="557"/>
      <c r="E23" s="557"/>
      <c r="F23" s="557"/>
      <c r="G23" s="557"/>
      <c r="H23" s="557"/>
      <c r="I23" s="557"/>
    </row>
    <row r="24" spans="1:9" ht="15.75">
      <c r="A24" s="596"/>
      <c r="B24" s="596"/>
      <c r="C24" s="596"/>
      <c r="D24" s="557"/>
      <c r="E24" s="557"/>
      <c r="F24" s="557"/>
      <c r="G24" s="557"/>
      <c r="H24" s="557"/>
      <c r="I24" s="557"/>
    </row>
    <row r="25" spans="1:9" ht="15.75">
      <c r="A25" s="596"/>
      <c r="B25" s="596"/>
      <c r="C25" s="596"/>
      <c r="D25" s="557"/>
      <c r="E25" s="557"/>
      <c r="F25" s="557"/>
      <c r="G25" s="557"/>
      <c r="H25" s="557"/>
      <c r="I25" s="557"/>
    </row>
    <row r="26" spans="1:9" ht="15.75">
      <c r="A26" s="596"/>
      <c r="B26" s="596"/>
      <c r="C26" s="596"/>
      <c r="D26" s="557"/>
      <c r="E26" s="557"/>
      <c r="F26" s="557"/>
      <c r="G26" s="557"/>
      <c r="H26" s="557"/>
      <c r="I26" s="557"/>
    </row>
    <row r="27" spans="1:9" ht="15.75">
      <c r="A27" s="596"/>
      <c r="B27" s="596"/>
      <c r="C27" s="596"/>
      <c r="D27" s="557"/>
      <c r="E27" s="557"/>
      <c r="F27" s="557"/>
      <c r="G27" s="557"/>
      <c r="H27" s="557"/>
      <c r="I27" s="557"/>
    </row>
    <row r="28" spans="1:9" ht="15.75">
      <c r="A28" s="596"/>
      <c r="B28" s="596"/>
      <c r="C28" s="596"/>
      <c r="D28" s="557"/>
      <c r="E28" s="557"/>
      <c r="F28" s="557"/>
      <c r="G28" s="557"/>
      <c r="H28" s="557"/>
      <c r="I28" s="557"/>
    </row>
    <row r="29" spans="1:9" ht="15.75">
      <c r="A29" s="596"/>
      <c r="B29" s="596"/>
      <c r="C29" s="596"/>
      <c r="D29" s="557"/>
      <c r="E29" s="557"/>
      <c r="F29" s="557"/>
      <c r="G29" s="557"/>
      <c r="H29" s="557"/>
      <c r="I29" s="557"/>
    </row>
    <row r="30" spans="1:9" ht="15.75">
      <c r="A30" s="596"/>
      <c r="B30" s="596"/>
      <c r="C30" s="596"/>
      <c r="D30" s="557"/>
      <c r="E30" s="557"/>
      <c r="F30" s="557"/>
      <c r="G30" s="557"/>
      <c r="H30" s="557"/>
      <c r="I30" s="557"/>
    </row>
    <row r="31" spans="1:9" ht="15.75">
      <c r="A31" s="596"/>
      <c r="B31" s="596"/>
      <c r="C31" s="596"/>
      <c r="D31" s="557"/>
      <c r="E31" s="557"/>
      <c r="F31" s="557"/>
      <c r="G31" s="557"/>
      <c r="H31" s="557"/>
      <c r="I31" s="557"/>
    </row>
    <row r="32" spans="1:9" ht="15.75">
      <c r="A32" s="596"/>
      <c r="B32" s="596"/>
      <c r="C32" s="596"/>
      <c r="D32" s="557"/>
      <c r="E32" s="557"/>
      <c r="F32" s="557"/>
      <c r="G32" s="557"/>
      <c r="H32" s="557"/>
      <c r="I32" s="557"/>
    </row>
    <row r="33" spans="1:9" ht="15.75">
      <c r="A33" s="596"/>
      <c r="B33" s="596"/>
      <c r="C33" s="596"/>
      <c r="D33" s="557"/>
      <c r="E33" s="557"/>
      <c r="F33" s="557"/>
      <c r="G33" s="557"/>
      <c r="H33" s="557"/>
      <c r="I33" s="557"/>
    </row>
    <row r="34" spans="1:9" ht="15.75">
      <c r="A34" s="596"/>
      <c r="B34" s="596"/>
      <c r="C34" s="596"/>
      <c r="D34" s="557"/>
      <c r="E34" s="557"/>
      <c r="F34" s="557"/>
      <c r="G34" s="557"/>
      <c r="H34" s="557"/>
      <c r="I34" s="557"/>
    </row>
    <row r="35" spans="1:9" ht="15.75">
      <c r="A35" s="596"/>
      <c r="B35" s="596"/>
      <c r="C35" s="596"/>
      <c r="D35" s="557"/>
      <c r="E35" s="557"/>
      <c r="F35" s="557"/>
      <c r="G35" s="557"/>
      <c r="H35" s="557"/>
      <c r="I35" s="557"/>
    </row>
    <row r="36" spans="1:9" ht="15.75">
      <c r="A36" s="596"/>
      <c r="B36" s="596"/>
      <c r="C36" s="596"/>
      <c r="D36" s="557"/>
      <c r="E36" s="557"/>
      <c r="F36" s="557"/>
      <c r="G36" s="557"/>
      <c r="H36" s="557"/>
      <c r="I36" s="557"/>
    </row>
    <row r="37" spans="1:9" ht="15.75">
      <c r="A37" s="596"/>
      <c r="B37" s="596"/>
      <c r="C37" s="596"/>
      <c r="D37" s="557"/>
      <c r="E37" s="557"/>
      <c r="F37" s="557"/>
      <c r="G37" s="557"/>
      <c r="H37" s="557"/>
      <c r="I37" s="557"/>
    </row>
    <row r="38" spans="1:9" ht="15.75">
      <c r="A38" s="596"/>
      <c r="B38" s="596"/>
      <c r="C38" s="596"/>
      <c r="D38" s="557"/>
      <c r="E38" s="557"/>
      <c r="F38" s="557"/>
      <c r="G38" s="557"/>
      <c r="H38" s="557"/>
      <c r="I38" s="557"/>
    </row>
    <row r="39" spans="1:9" ht="15.75">
      <c r="A39" s="596"/>
      <c r="B39" s="596"/>
      <c r="C39" s="596"/>
      <c r="D39" s="557"/>
      <c r="E39" s="557"/>
      <c r="F39" s="557"/>
      <c r="G39" s="557"/>
      <c r="H39" s="557"/>
      <c r="I39" s="557"/>
    </row>
    <row r="40" spans="1:9" ht="15.75">
      <c r="A40" s="596"/>
      <c r="B40" s="596"/>
      <c r="C40" s="596"/>
      <c r="D40" s="557"/>
      <c r="E40" s="557"/>
      <c r="F40" s="557"/>
      <c r="G40" s="557"/>
      <c r="H40" s="557"/>
      <c r="I40" s="557"/>
    </row>
    <row r="41" spans="1:9" ht="15.75">
      <c r="A41" s="596"/>
      <c r="B41" s="596"/>
      <c r="C41" s="596"/>
      <c r="D41" s="557"/>
      <c r="E41" s="557"/>
      <c r="F41" s="557"/>
      <c r="G41" s="557"/>
      <c r="H41" s="557"/>
      <c r="I41" s="557"/>
    </row>
    <row r="42" spans="1:9" ht="15.75">
      <c r="A42" s="596"/>
      <c r="B42" s="596"/>
      <c r="C42" s="596"/>
      <c r="D42" s="557"/>
      <c r="E42" s="557"/>
      <c r="F42" s="557"/>
      <c r="G42" s="557"/>
      <c r="H42" s="557"/>
      <c r="I42" s="557"/>
    </row>
    <row r="43" spans="1:9" ht="21">
      <c r="A43" s="341" t="s">
        <v>643</v>
      </c>
      <c r="B43" s="341"/>
      <c r="C43" s="341"/>
      <c r="D43" s="342"/>
      <c r="E43" s="342"/>
      <c r="F43" s="342"/>
      <c r="G43" s="342"/>
      <c r="H43" s="342"/>
      <c r="I43" s="342"/>
    </row>
    <row r="44" spans="1:9" ht="21">
      <c r="A44" s="341" t="s">
        <v>644</v>
      </c>
      <c r="B44" s="341"/>
      <c r="C44" s="341"/>
      <c r="D44" s="342"/>
      <c r="E44" s="342"/>
      <c r="F44" s="342"/>
      <c r="G44" s="342"/>
      <c r="H44" s="342"/>
      <c r="I44" s="342"/>
    </row>
    <row r="45" spans="1:9" ht="21" customHeight="1">
      <c r="A45" s="341" t="s">
        <v>644</v>
      </c>
      <c r="B45" s="341"/>
      <c r="C45" s="341"/>
      <c r="D45" s="342"/>
      <c r="E45" s="342"/>
      <c r="F45" s="342"/>
      <c r="G45" s="342"/>
      <c r="H45" s="342"/>
      <c r="I45" s="342"/>
    </row>
    <row r="46" spans="1:9" ht="22.5">
      <c r="A46" s="593"/>
      <c r="B46" s="593"/>
      <c r="C46" s="593"/>
      <c r="D46" s="557"/>
      <c r="E46" s="557"/>
      <c r="F46" s="557"/>
      <c r="G46" s="557"/>
      <c r="H46" s="557"/>
      <c r="I46" s="557"/>
    </row>
    <row r="47" spans="1:9" ht="21" customHeight="1">
      <c r="A47" s="594" t="str">
        <f>'②採択申請書（別紙３　様式第12号）1-5'!J7</f>
        <v>ひょうご活動組織</v>
      </c>
      <c r="B47" s="594"/>
      <c r="C47" s="594"/>
      <c r="D47" s="559"/>
      <c r="E47" s="559"/>
      <c r="F47" s="559"/>
      <c r="G47" s="559"/>
      <c r="H47" s="559"/>
      <c r="I47" s="559"/>
    </row>
    <row r="48" spans="1:9">
      <c r="A48" s="557"/>
      <c r="B48" s="557"/>
      <c r="C48" s="557"/>
      <c r="D48" s="557"/>
      <c r="E48" s="557"/>
      <c r="F48" s="557"/>
      <c r="G48" s="557"/>
      <c r="H48" s="557"/>
      <c r="I48" s="557"/>
    </row>
    <row r="49" spans="1:9" ht="15.75">
      <c r="A49" s="589"/>
      <c r="B49" s="589"/>
      <c r="C49" s="589"/>
      <c r="D49" s="557"/>
      <c r="E49" s="557"/>
      <c r="F49" s="557"/>
      <c r="G49" s="557"/>
      <c r="H49" s="557"/>
      <c r="I49" s="557"/>
    </row>
    <row r="50" spans="1:9" ht="18" customHeight="1">
      <c r="A50" s="590" t="s">
        <v>46</v>
      </c>
      <c r="B50" s="590"/>
      <c r="C50" s="590"/>
      <c r="D50" s="591"/>
      <c r="E50" s="591"/>
      <c r="F50" s="591"/>
      <c r="G50" s="591"/>
      <c r="H50" s="591"/>
      <c r="I50" s="591"/>
    </row>
    <row r="51" spans="1:9" ht="18" customHeight="1">
      <c r="A51" s="592"/>
      <c r="B51" s="592"/>
      <c r="C51" s="592"/>
      <c r="D51" s="557"/>
      <c r="E51" s="557"/>
      <c r="F51" s="557"/>
      <c r="G51" s="557"/>
      <c r="H51" s="557"/>
      <c r="I51" s="557"/>
    </row>
    <row r="52" spans="1:9" ht="19.899999999999999" customHeight="1">
      <c r="A52" s="556" t="s">
        <v>47</v>
      </c>
      <c r="B52" s="556"/>
      <c r="C52" s="556"/>
      <c r="D52" s="557"/>
      <c r="E52" s="557"/>
      <c r="F52" s="557"/>
      <c r="G52" s="557"/>
      <c r="H52" s="557"/>
      <c r="I52" s="557"/>
    </row>
    <row r="53" spans="1:9" ht="19.899999999999999" customHeight="1">
      <c r="A53" s="343" t="str">
        <f>'②採択申請書（別紙３　様式第12号）1-5'!J7</f>
        <v>ひょうご活動組織</v>
      </c>
      <c r="B53" s="344"/>
      <c r="C53" s="344"/>
      <c r="D53" s="344"/>
      <c r="E53" s="344"/>
      <c r="F53" s="344"/>
      <c r="G53" s="344"/>
      <c r="H53" s="344"/>
      <c r="I53" s="345"/>
    </row>
    <row r="54" spans="1:9" ht="19.899999999999999" customHeight="1">
      <c r="A54" s="346"/>
      <c r="B54" s="347"/>
      <c r="C54" s="347"/>
      <c r="D54" s="347"/>
      <c r="E54" s="347"/>
      <c r="F54" s="347"/>
      <c r="G54" s="347"/>
      <c r="H54" s="347"/>
      <c r="I54" s="348"/>
    </row>
    <row r="55" spans="1:9" ht="19.899999999999999" customHeight="1">
      <c r="A55" s="583"/>
      <c r="B55" s="583"/>
      <c r="C55" s="583"/>
      <c r="D55" s="583"/>
      <c r="E55" s="583"/>
      <c r="F55" s="583"/>
      <c r="G55" s="583"/>
      <c r="H55" s="583"/>
      <c r="I55" s="583"/>
    </row>
    <row r="56" spans="1:9" ht="19.899999999999999" customHeight="1">
      <c r="A56" s="556" t="s">
        <v>48</v>
      </c>
      <c r="B56" s="556"/>
      <c r="C56" s="556"/>
      <c r="D56" s="557"/>
      <c r="E56" s="557"/>
      <c r="F56" s="557"/>
      <c r="G56" s="557"/>
      <c r="H56" s="557"/>
      <c r="I56" s="557"/>
    </row>
    <row r="57" spans="1:9" ht="19.899999999999999" customHeight="1">
      <c r="A57" s="311"/>
      <c r="B57" s="312"/>
      <c r="C57" s="312"/>
      <c r="D57" s="312"/>
      <c r="E57" s="312"/>
      <c r="F57" s="312"/>
      <c r="G57" s="312"/>
      <c r="H57" s="312"/>
      <c r="I57" s="313"/>
    </row>
    <row r="58" spans="1:9" ht="19.899999999999999" customHeight="1">
      <c r="A58" s="314"/>
      <c r="B58" s="315"/>
      <c r="C58" s="315"/>
      <c r="D58" s="315"/>
      <c r="E58" s="315"/>
      <c r="F58" s="315"/>
      <c r="G58" s="315"/>
      <c r="H58" s="315"/>
      <c r="I58" s="316"/>
    </row>
    <row r="59" spans="1:9" ht="19.899999999999999" customHeight="1">
      <c r="A59" s="588"/>
      <c r="B59" s="588"/>
      <c r="C59" s="588"/>
      <c r="D59" s="588"/>
      <c r="E59" s="588"/>
      <c r="F59" s="588"/>
      <c r="G59" s="588"/>
      <c r="H59" s="588"/>
      <c r="I59" s="588"/>
    </row>
    <row r="60" spans="1:9" ht="29.45" customHeight="1">
      <c r="A60" s="585" t="s">
        <v>77</v>
      </c>
      <c r="B60" s="585"/>
      <c r="C60" s="585"/>
      <c r="D60" s="585"/>
      <c r="E60" s="585"/>
      <c r="F60" s="585"/>
      <c r="G60" s="585"/>
      <c r="H60" s="585"/>
      <c r="I60" s="585"/>
    </row>
    <row r="61" spans="1:9" ht="29.45" customHeight="1">
      <c r="A61" s="317"/>
      <c r="B61" s="318"/>
      <c r="C61" s="318"/>
      <c r="D61" s="318"/>
      <c r="E61" s="318"/>
      <c r="F61" s="318"/>
      <c r="G61" s="318"/>
      <c r="H61" s="318"/>
      <c r="I61" s="319"/>
    </row>
    <row r="62" spans="1:9" ht="29.45" customHeight="1">
      <c r="A62" s="320"/>
      <c r="B62" s="321"/>
      <c r="C62" s="321"/>
      <c r="D62" s="321"/>
      <c r="E62" s="321"/>
      <c r="F62" s="321"/>
      <c r="G62" s="321"/>
      <c r="H62" s="321"/>
      <c r="I62" s="322"/>
    </row>
    <row r="63" spans="1:9" ht="19.899999999999999" customHeight="1">
      <c r="A63" s="584"/>
      <c r="B63" s="584"/>
      <c r="C63" s="584"/>
      <c r="D63" s="584"/>
      <c r="E63" s="584"/>
      <c r="F63" s="584"/>
      <c r="G63" s="584"/>
      <c r="H63" s="584"/>
      <c r="I63" s="584"/>
    </row>
    <row r="64" spans="1:9" ht="19.899999999999999" customHeight="1">
      <c r="A64" s="587" t="s">
        <v>49</v>
      </c>
      <c r="B64" s="587"/>
      <c r="C64" s="587"/>
      <c r="D64" s="586"/>
      <c r="E64" s="586"/>
      <c r="F64" s="586"/>
      <c r="G64" s="586"/>
      <c r="H64" s="586"/>
      <c r="I64" s="586"/>
    </row>
    <row r="65" spans="1:9" ht="19.899999999999999" customHeight="1">
      <c r="A65" s="317"/>
      <c r="B65" s="318"/>
      <c r="C65" s="318"/>
      <c r="D65" s="318"/>
      <c r="E65" s="318"/>
      <c r="F65" s="318"/>
      <c r="G65" s="318"/>
      <c r="H65" s="318"/>
      <c r="I65" s="319"/>
    </row>
    <row r="66" spans="1:9" ht="19.899999999999999" customHeight="1">
      <c r="A66" s="320"/>
      <c r="B66" s="321"/>
      <c r="C66" s="321"/>
      <c r="D66" s="321"/>
      <c r="E66" s="321"/>
      <c r="F66" s="321"/>
      <c r="G66" s="321"/>
      <c r="H66" s="321"/>
      <c r="I66" s="322"/>
    </row>
    <row r="67" spans="1:9" ht="19.899999999999999" customHeight="1">
      <c r="A67" s="584"/>
      <c r="B67" s="584"/>
      <c r="C67" s="584"/>
      <c r="D67" s="584"/>
      <c r="E67" s="584"/>
      <c r="F67" s="584"/>
      <c r="G67" s="584"/>
      <c r="H67" s="584"/>
      <c r="I67" s="584"/>
    </row>
    <row r="68" spans="1:9" ht="19.899999999999999" customHeight="1">
      <c r="A68" s="556" t="s">
        <v>78</v>
      </c>
      <c r="B68" s="556"/>
      <c r="C68" s="556"/>
      <c r="D68" s="557"/>
      <c r="E68" s="557"/>
      <c r="F68" s="557"/>
      <c r="G68" s="557"/>
      <c r="H68" s="557"/>
      <c r="I68" s="557"/>
    </row>
    <row r="69" spans="1:9" ht="19.899999999999999" customHeight="1">
      <c r="A69" s="558" t="s">
        <v>50</v>
      </c>
      <c r="B69" s="558"/>
      <c r="C69" s="558"/>
      <c r="D69" s="558"/>
      <c r="E69" s="558"/>
      <c r="F69" s="558"/>
      <c r="G69" s="558"/>
      <c r="H69" s="558"/>
      <c r="I69" s="557"/>
    </row>
    <row r="70" spans="1:9" ht="19.899999999999999" customHeight="1">
      <c r="A70" s="585"/>
      <c r="B70" s="585"/>
      <c r="C70" s="585"/>
      <c r="D70" s="585"/>
      <c r="E70" s="585"/>
      <c r="F70" s="585"/>
      <c r="G70" s="585"/>
      <c r="H70" s="585"/>
      <c r="I70" s="586"/>
    </row>
    <row r="71" spans="1:9" ht="19.899999999999999" customHeight="1">
      <c r="A71" s="317"/>
      <c r="B71" s="318"/>
      <c r="C71" s="318"/>
      <c r="D71" s="318"/>
      <c r="E71" s="318"/>
      <c r="F71" s="318"/>
      <c r="G71" s="318"/>
      <c r="H71" s="318"/>
      <c r="I71" s="319"/>
    </row>
    <row r="72" spans="1:9" ht="19.899999999999999" customHeight="1">
      <c r="A72" s="320"/>
      <c r="B72" s="321"/>
      <c r="C72" s="321"/>
      <c r="D72" s="321"/>
      <c r="E72" s="321"/>
      <c r="F72" s="321"/>
      <c r="G72" s="321"/>
      <c r="H72" s="321"/>
      <c r="I72" s="322"/>
    </row>
    <row r="73" spans="1:9" ht="19.899999999999999" customHeight="1">
      <c r="A73" s="556"/>
      <c r="B73" s="556"/>
      <c r="C73" s="556"/>
      <c r="D73" s="557"/>
      <c r="E73" s="557"/>
      <c r="F73" s="557"/>
      <c r="G73" s="557"/>
      <c r="H73" s="557"/>
      <c r="I73" s="557"/>
    </row>
    <row r="74" spans="1:9" ht="19.899999999999999" customHeight="1">
      <c r="A74" s="582"/>
      <c r="B74" s="582"/>
      <c r="C74" s="582"/>
      <c r="D74" s="582"/>
      <c r="E74" s="582"/>
      <c r="F74" s="582"/>
      <c r="G74" s="582"/>
      <c r="H74" s="582"/>
      <c r="I74" s="582"/>
    </row>
    <row r="75" spans="1:9" ht="19.899999999999999" customHeight="1">
      <c r="A75" s="583"/>
      <c r="B75" s="583"/>
      <c r="C75" s="583"/>
      <c r="D75" s="583"/>
      <c r="E75" s="583"/>
      <c r="F75" s="583"/>
      <c r="G75" s="583"/>
      <c r="H75" s="583"/>
      <c r="I75" s="557"/>
    </row>
    <row r="76" spans="1:9" ht="19.899999999999999" customHeight="1">
      <c r="A76" s="583"/>
      <c r="B76" s="583"/>
      <c r="C76" s="583"/>
      <c r="D76" s="583"/>
      <c r="E76" s="583"/>
      <c r="F76" s="583"/>
      <c r="G76" s="583"/>
      <c r="H76" s="583"/>
      <c r="I76" s="557"/>
    </row>
    <row r="77" spans="1:9" ht="19.899999999999999" customHeight="1">
      <c r="A77" s="583"/>
      <c r="B77" s="583"/>
      <c r="C77" s="583"/>
      <c r="D77" s="583"/>
      <c r="E77" s="583"/>
      <c r="F77" s="583"/>
      <c r="G77" s="583"/>
      <c r="H77" s="583"/>
      <c r="I77" s="557"/>
    </row>
    <row r="78" spans="1:9" ht="19.899999999999999" customHeight="1">
      <c r="A78" s="583"/>
      <c r="B78" s="583"/>
      <c r="C78" s="583"/>
      <c r="D78" s="583"/>
      <c r="E78" s="583"/>
      <c r="F78" s="583"/>
      <c r="G78" s="583"/>
      <c r="H78" s="583"/>
      <c r="I78" s="557"/>
    </row>
    <row r="79" spans="1:9" ht="18" customHeight="1">
      <c r="A79" s="3" t="s">
        <v>79</v>
      </c>
      <c r="B79" s="3"/>
      <c r="C79" s="3"/>
    </row>
    <row r="80" spans="1:9" ht="18" customHeight="1">
      <c r="A80" s="306" t="s">
        <v>51</v>
      </c>
      <c r="B80" s="307"/>
      <c r="C80" s="308"/>
      <c r="D80" s="459" t="s">
        <v>660</v>
      </c>
      <c r="E80" s="460"/>
      <c r="F80" s="461" t="str">
        <f>"令和"&amp;(D80+1)&amp;"年度"</f>
        <v>令和7年度</v>
      </c>
      <c r="G80" s="462"/>
      <c r="H80" s="461" t="str">
        <f>"令和"&amp;(D80+2)&amp;"年度"</f>
        <v>令和8年度</v>
      </c>
      <c r="I80" s="462"/>
    </row>
    <row r="81" spans="1:14" ht="36" customHeight="1">
      <c r="A81" s="325" t="s">
        <v>29</v>
      </c>
      <c r="B81" s="326"/>
      <c r="C81" s="327"/>
      <c r="D81" s="328" t="s">
        <v>620</v>
      </c>
      <c r="E81" s="319"/>
      <c r="F81" s="329"/>
      <c r="G81" s="330"/>
      <c r="H81" s="329"/>
      <c r="I81" s="331"/>
    </row>
    <row r="82" spans="1:14" ht="20.100000000000001" customHeight="1">
      <c r="A82" s="332" t="s">
        <v>30</v>
      </c>
      <c r="B82" s="333"/>
      <c r="C82" s="334"/>
      <c r="D82" s="335"/>
      <c r="E82" s="336"/>
      <c r="F82" s="337"/>
      <c r="G82" s="337"/>
      <c r="H82" s="335"/>
      <c r="I82" s="336"/>
    </row>
    <row r="83" spans="1:14" ht="20.100000000000001" customHeight="1">
      <c r="A83" s="351" t="s">
        <v>52</v>
      </c>
      <c r="B83" s="352"/>
      <c r="C83" s="353"/>
      <c r="D83" s="323" t="s">
        <v>618</v>
      </c>
      <c r="E83" s="184">
        <v>1</v>
      </c>
      <c r="F83" s="323" t="s">
        <v>621</v>
      </c>
      <c r="G83" s="184">
        <v>1</v>
      </c>
      <c r="H83" s="323" t="s">
        <v>619</v>
      </c>
      <c r="I83" s="184">
        <v>1</v>
      </c>
    </row>
    <row r="84" spans="1:14" ht="20.100000000000001" customHeight="1">
      <c r="A84" s="338" t="s">
        <v>53</v>
      </c>
      <c r="B84" s="339"/>
      <c r="C84" s="340"/>
      <c r="D84" s="324"/>
      <c r="E84" s="5" t="s">
        <v>614</v>
      </c>
      <c r="F84" s="324"/>
      <c r="G84" s="5" t="s">
        <v>14</v>
      </c>
      <c r="H84" s="324"/>
      <c r="I84" s="5" t="s">
        <v>14</v>
      </c>
    </row>
    <row r="85" spans="1:14" ht="20.100000000000001" customHeight="1">
      <c r="A85" s="351" t="s">
        <v>54</v>
      </c>
      <c r="B85" s="352"/>
      <c r="C85" s="353"/>
      <c r="D85" s="354" t="s">
        <v>615</v>
      </c>
      <c r="E85" s="185">
        <v>1</v>
      </c>
      <c r="F85" s="356" t="s">
        <v>615</v>
      </c>
      <c r="G85" s="185">
        <v>1</v>
      </c>
      <c r="H85" s="349" t="s">
        <v>615</v>
      </c>
      <c r="I85" s="185">
        <v>1</v>
      </c>
    </row>
    <row r="86" spans="1:14" ht="20.100000000000001" customHeight="1">
      <c r="A86" s="338" t="s">
        <v>55</v>
      </c>
      <c r="B86" s="339"/>
      <c r="C86" s="340"/>
      <c r="D86" s="355"/>
      <c r="E86" s="4" t="s">
        <v>614</v>
      </c>
      <c r="F86" s="357"/>
      <c r="G86" s="4" t="s">
        <v>14</v>
      </c>
      <c r="H86" s="350"/>
      <c r="I86" s="4" t="s">
        <v>14</v>
      </c>
    </row>
    <row r="87" spans="1:14" ht="26.25" customHeight="1">
      <c r="A87" s="351" t="s">
        <v>56</v>
      </c>
      <c r="B87" s="352"/>
      <c r="C87" s="353"/>
      <c r="D87" s="358" t="s">
        <v>622</v>
      </c>
      <c r="E87" s="184">
        <v>1</v>
      </c>
      <c r="F87" s="358" t="s">
        <v>623</v>
      </c>
      <c r="G87" s="184">
        <v>1</v>
      </c>
      <c r="H87" s="358" t="s">
        <v>624</v>
      </c>
      <c r="I87" s="184">
        <v>1</v>
      </c>
    </row>
    <row r="88" spans="1:14" ht="26.25" customHeight="1">
      <c r="A88" s="338"/>
      <c r="B88" s="339"/>
      <c r="C88" s="340"/>
      <c r="D88" s="324"/>
      <c r="E88" s="5" t="s">
        <v>614</v>
      </c>
      <c r="F88" s="324"/>
      <c r="G88" s="5" t="s">
        <v>14</v>
      </c>
      <c r="H88" s="324"/>
      <c r="I88" s="5" t="s">
        <v>14</v>
      </c>
    </row>
    <row r="89" spans="1:14" ht="20.100000000000001" customHeight="1">
      <c r="A89" s="351" t="s">
        <v>57</v>
      </c>
      <c r="B89" s="352"/>
      <c r="C89" s="353"/>
      <c r="D89" s="359" t="s">
        <v>616</v>
      </c>
      <c r="E89" s="183">
        <v>100</v>
      </c>
      <c r="F89" s="361"/>
      <c r="G89" s="183"/>
      <c r="H89" s="361" t="s">
        <v>617</v>
      </c>
      <c r="I89" s="183">
        <v>400</v>
      </c>
    </row>
    <row r="90" spans="1:14" ht="20.100000000000001" customHeight="1">
      <c r="A90" s="338"/>
      <c r="B90" s="339"/>
      <c r="C90" s="340"/>
      <c r="D90" s="360"/>
      <c r="E90" s="4" t="s">
        <v>58</v>
      </c>
      <c r="F90" s="362"/>
      <c r="G90" s="4" t="s">
        <v>58</v>
      </c>
      <c r="H90" s="362"/>
      <c r="I90" s="4" t="s">
        <v>58</v>
      </c>
    </row>
    <row r="91" spans="1:14" ht="39.950000000000003" customHeight="1">
      <c r="A91" s="363" t="s">
        <v>59</v>
      </c>
      <c r="B91" s="364"/>
      <c r="C91" s="365"/>
      <c r="D91" s="463">
        <f>SUM(E83,E85,E87)</f>
        <v>3</v>
      </c>
      <c r="E91" s="5" t="s">
        <v>14</v>
      </c>
      <c r="F91" s="463">
        <f>SUM(G83,G85,G87)</f>
        <v>3</v>
      </c>
      <c r="G91" s="5" t="s">
        <v>14</v>
      </c>
      <c r="H91" s="463">
        <f>SUM(I83,I85,I87)</f>
        <v>3</v>
      </c>
      <c r="I91" s="5" t="s">
        <v>14</v>
      </c>
    </row>
    <row r="92" spans="1:14" ht="39.950000000000003" customHeight="1">
      <c r="A92" s="366" t="s">
        <v>60</v>
      </c>
      <c r="B92" s="367"/>
      <c r="C92" s="368"/>
      <c r="D92" s="458">
        <v>0</v>
      </c>
      <c r="E92" s="455" t="s">
        <v>14</v>
      </c>
      <c r="F92" s="456">
        <v>0</v>
      </c>
      <c r="G92" s="455" t="s">
        <v>14</v>
      </c>
      <c r="H92" s="457">
        <v>0</v>
      </c>
      <c r="I92" s="6" t="s">
        <v>14</v>
      </c>
      <c r="N92" s="8"/>
    </row>
    <row r="93" spans="1:14" ht="39.950000000000003" customHeight="1">
      <c r="A93" s="369" t="s">
        <v>61</v>
      </c>
      <c r="B93" s="370"/>
      <c r="C93" s="371"/>
      <c r="D93" s="373"/>
      <c r="E93" s="374"/>
      <c r="F93" s="372"/>
      <c r="G93" s="310"/>
      <c r="H93" s="372"/>
      <c r="I93" s="310"/>
    </row>
    <row r="94" spans="1:14" ht="39.950000000000003" customHeight="1">
      <c r="A94" s="325" t="s">
        <v>62</v>
      </c>
      <c r="B94" s="326"/>
      <c r="C94" s="327"/>
      <c r="D94" s="378" t="s">
        <v>625</v>
      </c>
      <c r="E94" s="379"/>
      <c r="F94" s="380"/>
      <c r="G94" s="380"/>
      <c r="H94" s="381"/>
      <c r="I94" s="379"/>
    </row>
    <row r="95" spans="1:14" ht="18" customHeight="1">
      <c r="A95" s="556" t="s">
        <v>63</v>
      </c>
      <c r="B95" s="556"/>
      <c r="C95" s="556"/>
      <c r="D95" s="557"/>
      <c r="E95" s="557"/>
      <c r="F95" s="557"/>
      <c r="G95" s="557"/>
      <c r="H95" s="557"/>
      <c r="I95" s="557"/>
    </row>
    <row r="96" spans="1:14" ht="30" customHeight="1">
      <c r="A96" s="558" t="s">
        <v>653</v>
      </c>
      <c r="B96" s="558"/>
      <c r="C96" s="558"/>
      <c r="D96" s="559"/>
      <c r="E96" s="559"/>
      <c r="F96" s="559"/>
      <c r="G96" s="559"/>
      <c r="H96" s="559"/>
      <c r="I96" s="559"/>
    </row>
    <row r="97" spans="1:15" ht="30" customHeight="1">
      <c r="A97" s="558" t="s">
        <v>654</v>
      </c>
      <c r="B97" s="558"/>
      <c r="C97" s="558"/>
      <c r="D97" s="559"/>
      <c r="E97" s="559"/>
      <c r="F97" s="559"/>
      <c r="G97" s="559"/>
      <c r="H97" s="559"/>
      <c r="I97" s="559"/>
    </row>
    <row r="98" spans="1:15" ht="18" customHeight="1">
      <c r="A98" s="560" t="s">
        <v>80</v>
      </c>
      <c r="B98" s="560"/>
      <c r="C98" s="560"/>
      <c r="D98" s="557"/>
      <c r="E98" s="557"/>
      <c r="F98" s="557"/>
      <c r="G98" s="557"/>
      <c r="H98" s="557"/>
      <c r="I98" s="557"/>
    </row>
    <row r="99" spans="1:15" ht="20.100000000000001" customHeight="1">
      <c r="A99" s="560"/>
      <c r="B99" s="560"/>
      <c r="C99" s="560"/>
      <c r="D99" s="557"/>
      <c r="E99" s="557"/>
      <c r="F99" s="557"/>
      <c r="G99" s="557"/>
      <c r="H99" s="557"/>
      <c r="I99" s="557"/>
    </row>
    <row r="100" spans="1:15" ht="36" customHeight="1">
      <c r="A100" s="558" t="s">
        <v>81</v>
      </c>
      <c r="B100" s="558"/>
      <c r="C100" s="558"/>
      <c r="D100" s="559"/>
      <c r="E100" s="559"/>
      <c r="F100" s="559"/>
      <c r="G100" s="559"/>
      <c r="H100" s="559"/>
      <c r="I100" s="559"/>
    </row>
    <row r="101" spans="1:15" ht="19.899999999999999" customHeight="1">
      <c r="A101" s="9" t="s">
        <v>64</v>
      </c>
      <c r="B101" s="306" t="s">
        <v>65</v>
      </c>
      <c r="C101" s="307"/>
      <c r="D101" s="307"/>
      <c r="E101" s="308"/>
      <c r="F101" s="306" t="s">
        <v>66</v>
      </c>
      <c r="G101" s="307"/>
      <c r="H101" s="307"/>
      <c r="I101" s="308"/>
      <c r="L101" s="192"/>
      <c r="M101" s="191"/>
      <c r="N101" s="191"/>
      <c r="O101" s="191"/>
    </row>
    <row r="102" spans="1:15" ht="69.95" customHeight="1">
      <c r="A102" s="186"/>
      <c r="B102" s="372" t="s">
        <v>630</v>
      </c>
      <c r="C102" s="309"/>
      <c r="D102" s="309"/>
      <c r="E102" s="310"/>
      <c r="F102" s="305" t="s">
        <v>629</v>
      </c>
      <c r="G102" s="305"/>
      <c r="H102" s="305"/>
      <c r="I102" s="305"/>
      <c r="L102" s="192"/>
      <c r="M102" s="193" t="s">
        <v>627</v>
      </c>
      <c r="N102" s="191"/>
      <c r="O102" s="191"/>
    </row>
    <row r="103" spans="1:15" ht="69.95" customHeight="1">
      <c r="A103" s="186"/>
      <c r="B103" s="372" t="s">
        <v>630</v>
      </c>
      <c r="C103" s="309"/>
      <c r="D103" s="309"/>
      <c r="E103" s="310"/>
      <c r="F103" s="305" t="s">
        <v>629</v>
      </c>
      <c r="G103" s="305"/>
      <c r="H103" s="305"/>
      <c r="I103" s="305"/>
      <c r="L103" s="192"/>
      <c r="M103" s="193" t="s">
        <v>626</v>
      </c>
      <c r="N103" s="191"/>
      <c r="O103" s="191"/>
    </row>
    <row r="104" spans="1:15" ht="69.95" customHeight="1">
      <c r="A104" s="186"/>
      <c r="B104" s="372" t="s">
        <v>630</v>
      </c>
      <c r="C104" s="309"/>
      <c r="D104" s="309"/>
      <c r="E104" s="310"/>
      <c r="F104" s="305" t="s">
        <v>629</v>
      </c>
      <c r="G104" s="305"/>
      <c r="H104" s="305"/>
      <c r="I104" s="305"/>
      <c r="L104" s="192"/>
      <c r="M104" s="193" t="s">
        <v>628</v>
      </c>
      <c r="N104" s="191"/>
      <c r="O104" s="191"/>
    </row>
    <row r="105" spans="1:15">
      <c r="A105" s="561"/>
      <c r="B105" s="561"/>
      <c r="C105" s="561"/>
      <c r="D105" s="557"/>
      <c r="E105" s="557"/>
      <c r="F105" s="557"/>
      <c r="G105" s="557"/>
      <c r="H105" s="557"/>
      <c r="I105" s="557"/>
      <c r="M105" s="191"/>
      <c r="N105" s="191"/>
      <c r="O105" s="191"/>
    </row>
    <row r="106" spans="1:15" ht="18" customHeight="1">
      <c r="A106" s="556" t="s">
        <v>82</v>
      </c>
      <c r="B106" s="556"/>
      <c r="C106" s="556"/>
      <c r="D106" s="557"/>
      <c r="E106" s="557"/>
      <c r="F106" s="557"/>
      <c r="G106" s="557"/>
      <c r="H106" s="557"/>
      <c r="I106" s="557"/>
    </row>
    <row r="107" spans="1:15" ht="19.899999999999999" customHeight="1">
      <c r="A107" s="7" t="s">
        <v>67</v>
      </c>
      <c r="B107" s="306" t="s">
        <v>35</v>
      </c>
      <c r="C107" s="307"/>
      <c r="D107" s="308"/>
      <c r="E107" s="306" t="s">
        <v>36</v>
      </c>
      <c r="F107" s="307"/>
      <c r="G107" s="307"/>
      <c r="H107" s="307"/>
      <c r="I107" s="308"/>
    </row>
    <row r="108" spans="1:15" ht="20.100000000000001" customHeight="1">
      <c r="A108" s="187" t="str">
        <f>D80</f>
        <v>6</v>
      </c>
      <c r="B108" s="195"/>
      <c r="C108" s="309"/>
      <c r="D108" s="310"/>
      <c r="E108" s="302"/>
      <c r="F108" s="303"/>
      <c r="G108" s="303"/>
      <c r="H108" s="303"/>
      <c r="I108" s="304"/>
    </row>
    <row r="109" spans="1:15" ht="20.100000000000001" customHeight="1">
      <c r="A109" s="188" t="str">
        <f>F80</f>
        <v>令和7年度</v>
      </c>
      <c r="B109" s="196"/>
      <c r="C109" s="309"/>
      <c r="D109" s="310"/>
      <c r="E109" s="302"/>
      <c r="F109" s="303"/>
      <c r="G109" s="303"/>
      <c r="H109" s="303"/>
      <c r="I109" s="304"/>
    </row>
    <row r="110" spans="1:15" ht="20.100000000000001" customHeight="1">
      <c r="A110" s="189" t="str">
        <f>H80</f>
        <v>令和8年度</v>
      </c>
      <c r="B110" s="197"/>
      <c r="C110" s="300"/>
      <c r="D110" s="301"/>
      <c r="E110" s="302"/>
      <c r="F110" s="303"/>
      <c r="G110" s="303"/>
      <c r="H110" s="303"/>
      <c r="I110" s="304"/>
    </row>
    <row r="111" spans="1:15" ht="20.100000000000001" customHeight="1">
      <c r="A111" s="562"/>
      <c r="B111" s="562"/>
      <c r="C111" s="562"/>
      <c r="D111" s="563"/>
      <c r="E111" s="563"/>
      <c r="F111" s="563"/>
      <c r="G111" s="563"/>
      <c r="H111" s="563"/>
      <c r="I111" s="563"/>
    </row>
    <row r="112" spans="1:15" ht="20.100000000000001" customHeight="1">
      <c r="A112" s="564"/>
      <c r="B112" s="564"/>
      <c r="C112" s="564"/>
      <c r="D112" s="557"/>
      <c r="E112" s="557"/>
      <c r="F112" s="557"/>
      <c r="G112" s="557"/>
      <c r="H112" s="557"/>
      <c r="I112" s="557"/>
    </row>
    <row r="113" spans="1:9" ht="20.100000000000001" customHeight="1">
      <c r="A113" s="556" t="s">
        <v>83</v>
      </c>
      <c r="B113" s="556"/>
      <c r="C113" s="556"/>
      <c r="D113" s="557"/>
      <c r="E113" s="557"/>
      <c r="F113" s="557"/>
      <c r="G113" s="557"/>
      <c r="H113" s="557"/>
      <c r="I113" s="557"/>
    </row>
    <row r="114" spans="1:9" ht="55.5" customHeight="1">
      <c r="A114" s="373"/>
      <c r="B114" s="377"/>
      <c r="C114" s="377"/>
      <c r="D114" s="377"/>
      <c r="E114" s="377"/>
      <c r="F114" s="377"/>
      <c r="G114" s="377"/>
      <c r="H114" s="377"/>
      <c r="I114" s="374"/>
    </row>
    <row r="115" spans="1:9" ht="20.100000000000001" customHeight="1">
      <c r="A115" s="564"/>
      <c r="B115" s="564"/>
      <c r="C115" s="564"/>
      <c r="D115" s="557"/>
      <c r="E115" s="557"/>
      <c r="F115" s="557"/>
      <c r="G115" s="557"/>
      <c r="H115" s="557"/>
      <c r="I115" s="557"/>
    </row>
    <row r="116" spans="1:9" ht="20.100000000000001" customHeight="1">
      <c r="A116" s="556" t="s">
        <v>84</v>
      </c>
      <c r="B116" s="556"/>
      <c r="C116" s="556"/>
      <c r="D116" s="557"/>
      <c r="E116" s="557"/>
      <c r="F116" s="557"/>
      <c r="G116" s="557"/>
      <c r="H116" s="557"/>
      <c r="I116" s="557"/>
    </row>
    <row r="117" spans="1:9" ht="53.25" customHeight="1">
      <c r="A117" s="389"/>
      <c r="B117" s="390"/>
      <c r="C117" s="390"/>
      <c r="D117" s="390"/>
      <c r="E117" s="390"/>
      <c r="F117" s="390"/>
      <c r="G117" s="390"/>
      <c r="H117" s="390"/>
      <c r="I117" s="391"/>
    </row>
    <row r="118" spans="1:9" ht="20.100000000000001" customHeight="1">
      <c r="A118" s="564"/>
      <c r="B118" s="564"/>
      <c r="C118" s="564"/>
      <c r="D118" s="557"/>
      <c r="E118" s="557"/>
      <c r="F118" s="557"/>
      <c r="G118" s="557"/>
      <c r="H118" s="557"/>
      <c r="I118" s="557"/>
    </row>
    <row r="119" spans="1:9" ht="20.100000000000001" customHeight="1">
      <c r="A119" s="556" t="s">
        <v>85</v>
      </c>
      <c r="B119" s="556"/>
      <c r="C119" s="556"/>
      <c r="D119" s="557"/>
      <c r="E119" s="557"/>
      <c r="F119" s="557"/>
      <c r="G119" s="557"/>
      <c r="H119" s="557"/>
      <c r="I119" s="557"/>
    </row>
    <row r="120" spans="1:9" ht="74.25" customHeight="1">
      <c r="A120" s="565" t="s">
        <v>611</v>
      </c>
      <c r="B120" s="565"/>
      <c r="C120" s="565"/>
      <c r="D120" s="566"/>
      <c r="E120" s="566"/>
      <c r="F120" s="566"/>
      <c r="G120" s="566"/>
      <c r="H120" s="566"/>
      <c r="I120" s="566"/>
    </row>
    <row r="121" spans="1:9" ht="18" customHeight="1">
      <c r="A121" s="560"/>
      <c r="B121" s="560"/>
      <c r="C121" s="560"/>
      <c r="D121" s="557"/>
      <c r="E121" s="557"/>
      <c r="F121" s="557"/>
      <c r="G121" s="557"/>
      <c r="H121" s="557"/>
      <c r="I121" s="557"/>
    </row>
    <row r="122" spans="1:9" ht="18" customHeight="1">
      <c r="A122" s="556" t="s">
        <v>86</v>
      </c>
      <c r="B122" s="556"/>
      <c r="C122" s="556"/>
      <c r="D122" s="557"/>
      <c r="E122" s="557"/>
      <c r="F122" s="557"/>
      <c r="G122" s="557"/>
      <c r="H122" s="557"/>
      <c r="I122" s="557"/>
    </row>
    <row r="123" spans="1:9" ht="57.75" customHeight="1">
      <c r="A123" s="389"/>
      <c r="B123" s="390"/>
      <c r="C123" s="390"/>
      <c r="D123" s="390"/>
      <c r="E123" s="390"/>
      <c r="F123" s="390"/>
      <c r="G123" s="390"/>
      <c r="H123" s="390"/>
      <c r="I123" s="391"/>
    </row>
    <row r="124" spans="1:9" ht="36" customHeight="1">
      <c r="A124" s="567" t="s">
        <v>87</v>
      </c>
      <c r="B124" s="567"/>
      <c r="C124" s="567"/>
      <c r="D124" s="559"/>
      <c r="E124" s="559"/>
      <c r="F124" s="559"/>
      <c r="G124" s="559"/>
      <c r="H124" s="559"/>
      <c r="I124" s="559"/>
    </row>
    <row r="125" spans="1:9" ht="20.100000000000001" customHeight="1">
      <c r="A125" s="568"/>
      <c r="B125" s="568"/>
      <c r="C125" s="568"/>
      <c r="D125" s="557"/>
      <c r="E125" s="557"/>
      <c r="F125" s="557"/>
      <c r="G125" s="557"/>
      <c r="H125" s="557"/>
      <c r="I125" s="557"/>
    </row>
    <row r="126" spans="1:9" ht="18" customHeight="1">
      <c r="A126" s="556" t="s">
        <v>88</v>
      </c>
      <c r="B126" s="556"/>
      <c r="C126" s="556"/>
      <c r="D126" s="557"/>
      <c r="E126" s="557"/>
      <c r="F126" s="557"/>
      <c r="G126" s="557"/>
      <c r="H126" s="557"/>
      <c r="I126" s="557"/>
    </row>
    <row r="127" spans="1:9" ht="18" customHeight="1">
      <c r="A127" s="569" t="s">
        <v>68</v>
      </c>
      <c r="B127" s="569"/>
      <c r="C127" s="569"/>
      <c r="D127" s="557"/>
      <c r="E127" s="557"/>
      <c r="F127" s="557"/>
      <c r="G127" s="557"/>
      <c r="H127" s="557"/>
      <c r="I127" s="557"/>
    </row>
    <row r="128" spans="1:9" ht="36" customHeight="1">
      <c r="A128" s="558" t="s">
        <v>69</v>
      </c>
      <c r="B128" s="558"/>
      <c r="C128" s="558"/>
      <c r="D128" s="559"/>
      <c r="E128" s="559"/>
      <c r="F128" s="559"/>
      <c r="G128" s="559"/>
      <c r="H128" s="559"/>
      <c r="I128" s="559"/>
    </row>
    <row r="129" spans="1:11" ht="18" customHeight="1">
      <c r="A129" s="569" t="s">
        <v>70</v>
      </c>
      <c r="B129" s="569"/>
      <c r="C129" s="569"/>
      <c r="D129" s="557"/>
      <c r="E129" s="557"/>
      <c r="F129" s="557"/>
      <c r="G129" s="557"/>
      <c r="H129" s="557"/>
      <c r="I129" s="557"/>
    </row>
    <row r="130" spans="1:11" ht="18" customHeight="1">
      <c r="A130" s="556" t="s">
        <v>71</v>
      </c>
      <c r="B130" s="556"/>
      <c r="C130" s="556"/>
      <c r="D130" s="557"/>
      <c r="E130" s="557"/>
      <c r="F130" s="557"/>
      <c r="G130" s="557"/>
      <c r="H130" s="557"/>
      <c r="I130" s="557"/>
    </row>
    <row r="131" spans="1:11" ht="72" customHeight="1">
      <c r="A131" s="375" t="s">
        <v>631</v>
      </c>
      <c r="B131" s="376"/>
      <c r="C131" s="377"/>
      <c r="D131" s="377"/>
      <c r="E131" s="377"/>
      <c r="F131" s="377"/>
      <c r="G131" s="377"/>
      <c r="H131" s="377"/>
      <c r="I131" s="374"/>
    </row>
    <row r="132" spans="1:11" ht="18" customHeight="1">
      <c r="A132" s="556" t="s">
        <v>76</v>
      </c>
      <c r="B132" s="556"/>
      <c r="C132" s="556"/>
      <c r="D132" s="557"/>
      <c r="E132" s="557"/>
      <c r="F132" s="557"/>
      <c r="G132" s="557"/>
      <c r="H132" s="557"/>
      <c r="I132" s="557"/>
    </row>
    <row r="133" spans="1:11" ht="18" customHeight="1">
      <c r="A133" s="570" t="s">
        <v>72</v>
      </c>
      <c r="B133" s="570"/>
      <c r="C133" s="570"/>
      <c r="D133" s="557"/>
      <c r="E133" s="557"/>
      <c r="F133" s="557"/>
      <c r="G133" s="557"/>
      <c r="H133" s="557"/>
      <c r="I133" s="557"/>
    </row>
    <row r="134" spans="1:11" ht="25.15" customHeight="1">
      <c r="A134" s="571" t="s">
        <v>73</v>
      </c>
      <c r="B134" s="572"/>
      <c r="C134" s="572"/>
      <c r="D134" s="572"/>
      <c r="E134" s="572"/>
      <c r="F134" s="572"/>
      <c r="G134" s="572"/>
      <c r="H134" s="572"/>
      <c r="I134" s="573"/>
    </row>
    <row r="135" spans="1:11" ht="25.35" customHeight="1">
      <c r="A135" s="574" t="s">
        <v>647</v>
      </c>
      <c r="B135" s="575" t="s">
        <v>646</v>
      </c>
      <c r="C135" s="385"/>
      <c r="D135" s="385"/>
      <c r="E135" s="385"/>
      <c r="F135" s="385"/>
      <c r="G135" s="385"/>
      <c r="H135" s="385"/>
      <c r="I135" s="386"/>
      <c r="K135" s="10"/>
    </row>
    <row r="136" spans="1:11" ht="25.35" customHeight="1">
      <c r="A136" s="576" t="s">
        <v>648</v>
      </c>
      <c r="B136" s="577" t="s">
        <v>645</v>
      </c>
      <c r="C136" s="387"/>
      <c r="D136" s="387"/>
      <c r="E136" s="387"/>
      <c r="F136" s="387"/>
      <c r="G136" s="387"/>
      <c r="H136" s="387"/>
      <c r="I136" s="388"/>
      <c r="K136" s="10"/>
    </row>
    <row r="137" spans="1:11" ht="25.35" customHeight="1">
      <c r="A137" s="576" t="s">
        <v>649</v>
      </c>
      <c r="B137" s="577" t="s">
        <v>645</v>
      </c>
      <c r="C137" s="387"/>
      <c r="D137" s="387"/>
      <c r="E137" s="387"/>
      <c r="F137" s="387"/>
      <c r="G137" s="387"/>
      <c r="H137" s="387"/>
      <c r="I137" s="388"/>
      <c r="K137" s="10"/>
    </row>
    <row r="138" spans="1:11" ht="60.75" customHeight="1">
      <c r="A138" s="576" t="s">
        <v>650</v>
      </c>
      <c r="B138" s="577" t="s">
        <v>645</v>
      </c>
      <c r="C138" s="387"/>
      <c r="D138" s="387"/>
      <c r="E138" s="387"/>
      <c r="F138" s="387"/>
      <c r="G138" s="387"/>
      <c r="H138" s="387"/>
      <c r="I138" s="388"/>
      <c r="K138" s="10"/>
    </row>
    <row r="139" spans="1:11" ht="25.35" customHeight="1">
      <c r="A139" s="576" t="s">
        <v>651</v>
      </c>
      <c r="B139" s="577" t="s">
        <v>645</v>
      </c>
      <c r="C139" s="387"/>
      <c r="D139" s="387"/>
      <c r="E139" s="387"/>
      <c r="F139" s="387"/>
      <c r="G139" s="387"/>
      <c r="H139" s="387"/>
      <c r="I139" s="388"/>
      <c r="K139" s="10"/>
    </row>
    <row r="140" spans="1:11" ht="36" customHeight="1">
      <c r="A140" s="578" t="s">
        <v>652</v>
      </c>
      <c r="B140" s="579" t="s">
        <v>645</v>
      </c>
      <c r="C140" s="383"/>
      <c r="D140" s="383"/>
      <c r="E140" s="383"/>
      <c r="F140" s="383"/>
      <c r="G140" s="383"/>
      <c r="H140" s="383"/>
      <c r="I140" s="384"/>
      <c r="K140" s="10"/>
    </row>
    <row r="141" spans="1:11" ht="20.100000000000001" customHeight="1">
      <c r="A141" s="580"/>
      <c r="B141" s="580"/>
      <c r="C141" s="580"/>
      <c r="D141" s="557"/>
      <c r="E141" s="557"/>
      <c r="F141" s="557"/>
      <c r="G141" s="557"/>
      <c r="H141" s="557"/>
      <c r="I141" s="557"/>
    </row>
    <row r="142" spans="1:11" ht="20.100000000000001" customHeight="1">
      <c r="A142" s="581" t="s">
        <v>632</v>
      </c>
      <c r="B142" s="581"/>
      <c r="C142" s="557"/>
      <c r="D142" s="557"/>
      <c r="E142" s="557"/>
      <c r="F142" s="557"/>
      <c r="G142" s="557"/>
      <c r="H142" s="557"/>
      <c r="I142" s="557"/>
    </row>
    <row r="143" spans="1:11" ht="20.100000000000001" customHeight="1">
      <c r="A143" s="581" t="s">
        <v>633</v>
      </c>
      <c r="B143" s="581"/>
      <c r="C143" s="557"/>
      <c r="D143" s="557"/>
      <c r="E143" s="557"/>
      <c r="F143" s="557"/>
      <c r="G143" s="557"/>
      <c r="H143" s="557"/>
      <c r="I143" s="557"/>
    </row>
    <row r="144" spans="1:11" ht="20.100000000000001" customHeight="1">
      <c r="A144" s="581" t="s">
        <v>637</v>
      </c>
      <c r="B144" s="581"/>
      <c r="C144" s="557"/>
      <c r="D144" s="557"/>
      <c r="E144" s="557"/>
      <c r="F144" s="557"/>
      <c r="G144" s="557"/>
      <c r="H144" s="557"/>
      <c r="I144" s="557"/>
    </row>
    <row r="145" spans="1:9" ht="20.100000000000001" customHeight="1">
      <c r="A145" s="581" t="s">
        <v>634</v>
      </c>
      <c r="B145" s="581"/>
      <c r="C145" s="557"/>
      <c r="D145" s="557"/>
      <c r="E145" s="557"/>
      <c r="F145" s="557"/>
      <c r="G145" s="557"/>
      <c r="H145" s="557"/>
      <c r="I145" s="557"/>
    </row>
    <row r="146" spans="1:9" ht="20.100000000000001" customHeight="1">
      <c r="A146" s="581" t="s">
        <v>635</v>
      </c>
      <c r="B146" s="581"/>
      <c r="C146" s="557"/>
      <c r="D146" s="557"/>
      <c r="E146" s="557"/>
      <c r="F146" s="557"/>
      <c r="G146" s="557"/>
      <c r="H146" s="557"/>
      <c r="I146" s="557"/>
    </row>
    <row r="147" spans="1:9" ht="20.100000000000001" customHeight="1">
      <c r="A147" s="581" t="s">
        <v>636</v>
      </c>
      <c r="B147" s="581"/>
      <c r="C147" s="557"/>
      <c r="D147" s="557"/>
      <c r="E147" s="557"/>
      <c r="F147" s="557"/>
      <c r="G147" s="557"/>
      <c r="H147" s="557"/>
      <c r="I147" s="557"/>
    </row>
    <row r="148" spans="1:9" ht="20.100000000000001" customHeight="1">
      <c r="A148" s="581" t="s">
        <v>641</v>
      </c>
      <c r="B148" s="581"/>
      <c r="C148" s="557"/>
      <c r="D148" s="557"/>
      <c r="E148" s="557"/>
      <c r="F148" s="557"/>
      <c r="G148" s="557"/>
      <c r="H148" s="557"/>
      <c r="I148" s="557"/>
    </row>
    <row r="149" spans="1:9" ht="20.100000000000001" customHeight="1">
      <c r="A149" s="557"/>
      <c r="B149" s="557"/>
      <c r="C149" s="557"/>
      <c r="D149" s="557"/>
      <c r="E149" s="557"/>
      <c r="F149" s="557"/>
      <c r="G149" s="557"/>
      <c r="H149" s="557"/>
      <c r="I149" s="557"/>
    </row>
    <row r="150" spans="1:9" ht="20.100000000000001" customHeight="1">
      <c r="A150" s="557"/>
      <c r="B150" s="557"/>
      <c r="C150" s="557"/>
      <c r="D150" s="557"/>
      <c r="E150" s="557"/>
      <c r="F150" s="557"/>
      <c r="G150" s="557"/>
      <c r="H150" s="557"/>
      <c r="I150" s="557"/>
    </row>
    <row r="151" spans="1:9" ht="20.100000000000001" customHeight="1">
      <c r="A151" s="556" t="s">
        <v>638</v>
      </c>
      <c r="B151" s="556"/>
      <c r="C151" s="557"/>
      <c r="D151" s="557"/>
      <c r="E151" s="557"/>
      <c r="F151" s="557"/>
      <c r="G151" s="557"/>
      <c r="H151" s="557"/>
      <c r="I151" s="557"/>
    </row>
    <row r="152" spans="1:9" ht="60" customHeight="1">
      <c r="A152" s="194" t="s">
        <v>639</v>
      </c>
      <c r="B152" s="382"/>
      <c r="C152" s="300"/>
      <c r="D152" s="300"/>
      <c r="E152" s="300"/>
      <c r="F152" s="300"/>
      <c r="G152" s="300"/>
      <c r="H152" s="300"/>
      <c r="I152" s="301"/>
    </row>
    <row r="153" spans="1:9" ht="20.100000000000001" customHeight="1"/>
    <row r="154" spans="1:9" ht="20.100000000000001" customHeight="1"/>
    <row r="155" spans="1:9" ht="20.100000000000001" customHeight="1"/>
    <row r="156" spans="1:9" ht="20.100000000000001" customHeight="1"/>
    <row r="157" spans="1:9" ht="20.100000000000001" customHeight="1"/>
    <row r="158" spans="1:9" ht="20.100000000000001" customHeight="1"/>
    <row r="159" spans="1:9" ht="20.100000000000001" customHeight="1"/>
    <row r="160" spans="1:9"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sheetData>
  <mergeCells count="91">
    <mergeCell ref="B152:I152"/>
    <mergeCell ref="C140:I140"/>
    <mergeCell ref="B101:E101"/>
    <mergeCell ref="B102:E102"/>
    <mergeCell ref="B103:E103"/>
    <mergeCell ref="B104:E104"/>
    <mergeCell ref="B107:D107"/>
    <mergeCell ref="C135:I135"/>
    <mergeCell ref="C136:I136"/>
    <mergeCell ref="C137:I137"/>
    <mergeCell ref="C138:I138"/>
    <mergeCell ref="C139:I139"/>
    <mergeCell ref="A114:I114"/>
    <mergeCell ref="A117:I117"/>
    <mergeCell ref="A123:I123"/>
    <mergeCell ref="F102:I102"/>
    <mergeCell ref="A96:I96"/>
    <mergeCell ref="A97:I97"/>
    <mergeCell ref="A100:I100"/>
    <mergeCell ref="F101:I101"/>
    <mergeCell ref="A94:C94"/>
    <mergeCell ref="D94:E94"/>
    <mergeCell ref="F94:G94"/>
    <mergeCell ref="H94:I94"/>
    <mergeCell ref="A128:I128"/>
    <mergeCell ref="A131:I131"/>
    <mergeCell ref="A134:I134"/>
    <mergeCell ref="A111:I111"/>
    <mergeCell ref="A120:I120"/>
    <mergeCell ref="A124:I124"/>
    <mergeCell ref="A91:C91"/>
    <mergeCell ref="A92:C92"/>
    <mergeCell ref="A93:C93"/>
    <mergeCell ref="H93:I93"/>
    <mergeCell ref="F93:G93"/>
    <mergeCell ref="D93:E93"/>
    <mergeCell ref="H87:H88"/>
    <mergeCell ref="A87:C88"/>
    <mergeCell ref="D87:D88"/>
    <mergeCell ref="F87:F88"/>
    <mergeCell ref="D89:D90"/>
    <mergeCell ref="F89:F90"/>
    <mergeCell ref="H89:H90"/>
    <mergeCell ref="A89:C90"/>
    <mergeCell ref="H85:H86"/>
    <mergeCell ref="A86:C86"/>
    <mergeCell ref="A83:C83"/>
    <mergeCell ref="D83:D84"/>
    <mergeCell ref="F83:F84"/>
    <mergeCell ref="A85:C85"/>
    <mergeCell ref="D85:D86"/>
    <mergeCell ref="F85:F86"/>
    <mergeCell ref="A11:I11"/>
    <mergeCell ref="A43:I43"/>
    <mergeCell ref="A47:I47"/>
    <mergeCell ref="A50:I50"/>
    <mergeCell ref="A53:I54"/>
    <mergeCell ref="A44:I44"/>
    <mergeCell ref="A45:I45"/>
    <mergeCell ref="A74:I74"/>
    <mergeCell ref="H83:H84"/>
    <mergeCell ref="A81:C81"/>
    <mergeCell ref="D81:E81"/>
    <mergeCell ref="F81:G81"/>
    <mergeCell ref="H81:I81"/>
    <mergeCell ref="A82:C82"/>
    <mergeCell ref="D82:E82"/>
    <mergeCell ref="F82:G82"/>
    <mergeCell ref="H82:I82"/>
    <mergeCell ref="A80:C80"/>
    <mergeCell ref="D80:E80"/>
    <mergeCell ref="F80:G80"/>
    <mergeCell ref="H80:I80"/>
    <mergeCell ref="A84:C84"/>
    <mergeCell ref="A57:I58"/>
    <mergeCell ref="A61:I62"/>
    <mergeCell ref="A65:I66"/>
    <mergeCell ref="A71:I72"/>
    <mergeCell ref="A63:I63"/>
    <mergeCell ref="A67:I67"/>
    <mergeCell ref="A69:H70"/>
    <mergeCell ref="A60:I60"/>
    <mergeCell ref="C110:D110"/>
    <mergeCell ref="E110:I110"/>
    <mergeCell ref="F103:I103"/>
    <mergeCell ref="F104:I104"/>
    <mergeCell ref="E107:I107"/>
    <mergeCell ref="E108:I108"/>
    <mergeCell ref="C109:D109"/>
    <mergeCell ref="E109:I109"/>
    <mergeCell ref="C108:D108"/>
  </mergeCells>
  <phoneticPr fontId="8"/>
  <dataValidations count="2">
    <dataValidation type="list" allowBlank="1" showInputMessage="1" showErrorMessage="1" sqref="A102:A104" xr:uid="{EBA8D2AF-EC56-4F27-97C0-CDA241CFD780}">
      <formula1>$M$102:$M$104</formula1>
    </dataValidation>
    <dataValidation type="decimal" allowBlank="1" showInputMessage="1" showErrorMessage="1" sqref="D92" xr:uid="{0F30D0E7-EEEB-4E5D-9D11-DEEE98CD6C3E}">
      <formula1>0</formula1>
      <formula2>D91</formula2>
    </dataValidation>
  </dataValidations>
  <printOptions horizontalCentered="1"/>
  <pageMargins left="0.59055118110236227" right="0.59055118110236227" top="0.70866141732283472" bottom="0.59055118110236227" header="0.51181102362204722" footer="0.51181102362204722"/>
  <pageSetup paperSize="9" scale="88" orientation="portrait" blackAndWhite="1" r:id="rId1"/>
  <rowBreaks count="4" manualBreakCount="4">
    <brk id="48" max="7" man="1"/>
    <brk id="78" max="7" man="1"/>
    <brk id="104" max="8" man="1"/>
    <brk id="131" max="7"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A7013-91D9-47BF-9266-B74225BF30BD}">
  <sheetPr codeName="Sheet3">
    <tabColor rgb="FFFFC000"/>
  </sheetPr>
  <dimension ref="A1:L40"/>
  <sheetViews>
    <sheetView view="pageBreakPreview" topLeftCell="A5" zoomScale="85" zoomScaleNormal="100" zoomScaleSheetLayoutView="85" workbookViewId="0">
      <selection activeCell="L40" sqref="L40"/>
    </sheetView>
  </sheetViews>
  <sheetFormatPr defaultRowHeight="13.5"/>
  <cols>
    <col min="1" max="8" width="10.125" style="36" customWidth="1"/>
    <col min="9" max="16384" width="9" style="36"/>
  </cols>
  <sheetData>
    <row r="1" spans="1:8" hidden="1">
      <c r="A1" s="35" t="s">
        <v>319</v>
      </c>
    </row>
    <row r="2" spans="1:8" hidden="1">
      <c r="A2" s="35" t="s">
        <v>320</v>
      </c>
    </row>
    <row r="3" spans="1:8" hidden="1">
      <c r="A3" s="35" t="s">
        <v>321</v>
      </c>
    </row>
    <row r="4" spans="1:8" hidden="1">
      <c r="A4" s="35" t="s">
        <v>322</v>
      </c>
    </row>
    <row r="5" spans="1:8">
      <c r="A5" s="35"/>
    </row>
    <row r="6" spans="1:8" ht="18.75" customHeight="1">
      <c r="A6" s="548" t="s">
        <v>323</v>
      </c>
      <c r="B6" s="549"/>
      <c r="C6" s="549"/>
      <c r="D6" s="550" t="s">
        <v>324</v>
      </c>
      <c r="E6" s="550"/>
      <c r="F6" s="397" t="str">
        <f>'②採択申請書（別紙３　様式第12号）1-5'!J7</f>
        <v>ひょうご活動組織</v>
      </c>
      <c r="G6" s="397"/>
      <c r="H6" s="397"/>
    </row>
    <row r="7" spans="1:8" ht="18.75" customHeight="1">
      <c r="A7" s="551" t="s">
        <v>325</v>
      </c>
      <c r="B7" s="551"/>
      <c r="C7" s="551"/>
      <c r="D7" s="550" t="s">
        <v>326</v>
      </c>
      <c r="E7" s="550"/>
      <c r="F7" s="398"/>
      <c r="G7" s="398"/>
      <c r="H7" s="398"/>
    </row>
    <row r="8" spans="1:8" ht="9.9499999999999993" customHeight="1">
      <c r="A8" s="552"/>
      <c r="B8" s="552"/>
      <c r="C8" s="552"/>
      <c r="D8" s="553"/>
      <c r="E8" s="553"/>
      <c r="F8" s="554"/>
      <c r="G8" s="554"/>
      <c r="H8" s="554"/>
    </row>
    <row r="9" spans="1:8" ht="18" customHeight="1">
      <c r="A9" s="37" t="s">
        <v>327</v>
      </c>
      <c r="B9" s="395"/>
      <c r="C9" s="395"/>
      <c r="D9" s="396"/>
      <c r="E9" s="37" t="s">
        <v>327</v>
      </c>
      <c r="F9" s="395"/>
      <c r="G9" s="395"/>
      <c r="H9" s="396"/>
    </row>
    <row r="10" spans="1:8" s="38" customFormat="1" ht="18" customHeight="1">
      <c r="A10" s="37" t="s">
        <v>328</v>
      </c>
      <c r="B10" s="392"/>
      <c r="C10" s="392"/>
      <c r="D10" s="393"/>
      <c r="E10" s="37" t="s">
        <v>328</v>
      </c>
      <c r="F10" s="392"/>
      <c r="G10" s="392"/>
      <c r="H10" s="393"/>
    </row>
    <row r="11" spans="1:8" ht="23.1" customHeight="1">
      <c r="A11" s="394" t="s">
        <v>329</v>
      </c>
      <c r="B11" s="394"/>
      <c r="C11" s="394"/>
      <c r="D11" s="394"/>
      <c r="E11" s="394" t="s">
        <v>330</v>
      </c>
      <c r="F11" s="394"/>
      <c r="G11" s="394"/>
      <c r="H11" s="394"/>
    </row>
    <row r="12" spans="1:8" ht="23.1" customHeight="1">
      <c r="A12" s="394"/>
      <c r="B12" s="394"/>
      <c r="C12" s="394"/>
      <c r="D12" s="394"/>
      <c r="E12" s="394"/>
      <c r="F12" s="394"/>
      <c r="G12" s="394"/>
      <c r="H12" s="394"/>
    </row>
    <row r="13" spans="1:8" ht="23.1" customHeight="1">
      <c r="A13" s="394"/>
      <c r="B13" s="394"/>
      <c r="C13" s="394"/>
      <c r="D13" s="394"/>
      <c r="E13" s="394"/>
      <c r="F13" s="394"/>
      <c r="G13" s="394"/>
      <c r="H13" s="394"/>
    </row>
    <row r="14" spans="1:8" ht="23.1" customHeight="1">
      <c r="A14" s="394"/>
      <c r="B14" s="394"/>
      <c r="C14" s="394"/>
      <c r="D14" s="394"/>
      <c r="E14" s="394"/>
      <c r="F14" s="394"/>
      <c r="G14" s="394"/>
      <c r="H14" s="394"/>
    </row>
    <row r="15" spans="1:8" ht="23.1" customHeight="1">
      <c r="A15" s="394"/>
      <c r="B15" s="394"/>
      <c r="C15" s="394"/>
      <c r="D15" s="394"/>
      <c r="E15" s="394"/>
      <c r="F15" s="394"/>
      <c r="G15" s="394"/>
      <c r="H15" s="394"/>
    </row>
    <row r="16" spans="1:8" ht="23.1" customHeight="1">
      <c r="A16" s="394"/>
      <c r="B16" s="394"/>
      <c r="C16" s="394"/>
      <c r="D16" s="394"/>
      <c r="E16" s="394"/>
      <c r="F16" s="394"/>
      <c r="G16" s="394"/>
      <c r="H16" s="394"/>
    </row>
    <row r="17" spans="1:8" ht="23.1" customHeight="1">
      <c r="A17" s="394"/>
      <c r="B17" s="394"/>
      <c r="C17" s="394"/>
      <c r="D17" s="394"/>
      <c r="E17" s="394"/>
      <c r="F17" s="394"/>
      <c r="G17" s="394"/>
      <c r="H17" s="394"/>
    </row>
    <row r="18" spans="1:8" ht="23.1" customHeight="1">
      <c r="A18" s="394"/>
      <c r="B18" s="394"/>
      <c r="C18" s="394"/>
      <c r="D18" s="394"/>
      <c r="E18" s="394"/>
      <c r="F18" s="394"/>
      <c r="G18" s="394"/>
      <c r="H18" s="394"/>
    </row>
    <row r="19" spans="1:8" ht="16.5" customHeight="1">
      <c r="A19" s="555"/>
      <c r="B19" s="555"/>
      <c r="C19" s="555"/>
      <c r="D19" s="555"/>
      <c r="E19" s="555"/>
      <c r="F19" s="555"/>
      <c r="G19" s="555"/>
      <c r="H19" s="555"/>
    </row>
    <row r="20" spans="1:8" ht="18" customHeight="1">
      <c r="A20" s="37" t="s">
        <v>327</v>
      </c>
      <c r="B20" s="395"/>
      <c r="C20" s="395"/>
      <c r="D20" s="396"/>
      <c r="E20" s="37" t="s">
        <v>327</v>
      </c>
      <c r="F20" s="395"/>
      <c r="G20" s="395"/>
      <c r="H20" s="396"/>
    </row>
    <row r="21" spans="1:8" ht="18" customHeight="1">
      <c r="A21" s="37" t="s">
        <v>328</v>
      </c>
      <c r="B21" s="392"/>
      <c r="C21" s="392"/>
      <c r="D21" s="393"/>
      <c r="E21" s="37" t="s">
        <v>328</v>
      </c>
      <c r="F21" s="392"/>
      <c r="G21" s="392"/>
      <c r="H21" s="393"/>
    </row>
    <row r="22" spans="1:8" ht="23.1" customHeight="1">
      <c r="A22" s="394" t="s">
        <v>329</v>
      </c>
      <c r="B22" s="394"/>
      <c r="C22" s="394"/>
      <c r="D22" s="394"/>
      <c r="E22" s="394" t="s">
        <v>330</v>
      </c>
      <c r="F22" s="394"/>
      <c r="G22" s="394"/>
      <c r="H22" s="394"/>
    </row>
    <row r="23" spans="1:8" ht="23.1" customHeight="1">
      <c r="A23" s="394"/>
      <c r="B23" s="394"/>
      <c r="C23" s="394"/>
      <c r="D23" s="394"/>
      <c r="E23" s="394"/>
      <c r="F23" s="394"/>
      <c r="G23" s="394"/>
      <c r="H23" s="394"/>
    </row>
    <row r="24" spans="1:8" ht="23.1" customHeight="1">
      <c r="A24" s="394"/>
      <c r="B24" s="394"/>
      <c r="C24" s="394"/>
      <c r="D24" s="394"/>
      <c r="E24" s="394"/>
      <c r="F24" s="394"/>
      <c r="G24" s="394"/>
      <c r="H24" s="394"/>
    </row>
    <row r="25" spans="1:8" ht="23.1" customHeight="1">
      <c r="A25" s="394"/>
      <c r="B25" s="394"/>
      <c r="C25" s="394"/>
      <c r="D25" s="394"/>
      <c r="E25" s="394"/>
      <c r="F25" s="394"/>
      <c r="G25" s="394"/>
      <c r="H25" s="394"/>
    </row>
    <row r="26" spans="1:8" ht="23.1" customHeight="1">
      <c r="A26" s="394"/>
      <c r="B26" s="394"/>
      <c r="C26" s="394"/>
      <c r="D26" s="394"/>
      <c r="E26" s="394"/>
      <c r="F26" s="394"/>
      <c r="G26" s="394"/>
      <c r="H26" s="394"/>
    </row>
    <row r="27" spans="1:8" ht="23.1" customHeight="1">
      <c r="A27" s="394"/>
      <c r="B27" s="394"/>
      <c r="C27" s="394"/>
      <c r="D27" s="394"/>
      <c r="E27" s="394"/>
      <c r="F27" s="394"/>
      <c r="G27" s="394"/>
      <c r="H27" s="394"/>
    </row>
    <row r="28" spans="1:8" ht="23.1" customHeight="1">
      <c r="A28" s="394"/>
      <c r="B28" s="394"/>
      <c r="C28" s="394"/>
      <c r="D28" s="394"/>
      <c r="E28" s="394"/>
      <c r="F28" s="394"/>
      <c r="G28" s="394"/>
      <c r="H28" s="394"/>
    </row>
    <row r="29" spans="1:8" ht="23.1" customHeight="1">
      <c r="A29" s="394"/>
      <c r="B29" s="394"/>
      <c r="C29" s="394"/>
      <c r="D29" s="394"/>
      <c r="E29" s="394"/>
      <c r="F29" s="394"/>
      <c r="G29" s="394"/>
      <c r="H29" s="394"/>
    </row>
    <row r="30" spans="1:8" ht="16.5" customHeight="1">
      <c r="A30" s="555"/>
      <c r="B30" s="555"/>
      <c r="C30" s="555"/>
      <c r="D30" s="555"/>
      <c r="E30" s="555"/>
      <c r="F30" s="555"/>
      <c r="G30" s="555"/>
      <c r="H30" s="555"/>
    </row>
    <row r="31" spans="1:8" ht="18" customHeight="1">
      <c r="A31" s="37" t="s">
        <v>327</v>
      </c>
      <c r="B31" s="395"/>
      <c r="C31" s="395"/>
      <c r="D31" s="396"/>
      <c r="E31" s="37" t="s">
        <v>327</v>
      </c>
      <c r="F31" s="395"/>
      <c r="G31" s="395"/>
      <c r="H31" s="396"/>
    </row>
    <row r="32" spans="1:8" ht="18" customHeight="1">
      <c r="A32" s="37" t="s">
        <v>328</v>
      </c>
      <c r="B32" s="392"/>
      <c r="C32" s="392"/>
      <c r="D32" s="393"/>
      <c r="E32" s="37" t="s">
        <v>328</v>
      </c>
      <c r="F32" s="392"/>
      <c r="G32" s="392"/>
      <c r="H32" s="393"/>
    </row>
    <row r="33" spans="1:12" ht="23.1" customHeight="1">
      <c r="A33" s="394" t="s">
        <v>329</v>
      </c>
      <c r="B33" s="394"/>
      <c r="C33" s="394"/>
      <c r="D33" s="394"/>
      <c r="E33" s="394" t="s">
        <v>330</v>
      </c>
      <c r="F33" s="394"/>
      <c r="G33" s="394"/>
      <c r="H33" s="394"/>
    </row>
    <row r="34" spans="1:12" ht="23.1" customHeight="1">
      <c r="A34" s="394"/>
      <c r="B34" s="394"/>
      <c r="C34" s="394"/>
      <c r="D34" s="394"/>
      <c r="E34" s="394"/>
      <c r="F34" s="394"/>
      <c r="G34" s="394"/>
      <c r="H34" s="394"/>
      <c r="L34" s="35"/>
    </row>
    <row r="35" spans="1:12" ht="23.1" customHeight="1">
      <c r="A35" s="394"/>
      <c r="B35" s="394"/>
      <c r="C35" s="394"/>
      <c r="D35" s="394"/>
      <c r="E35" s="394"/>
      <c r="F35" s="394"/>
      <c r="G35" s="394"/>
      <c r="H35" s="394"/>
      <c r="L35" s="35"/>
    </row>
    <row r="36" spans="1:12" ht="23.1" customHeight="1">
      <c r="A36" s="394"/>
      <c r="B36" s="394"/>
      <c r="C36" s="394"/>
      <c r="D36" s="394"/>
      <c r="E36" s="394"/>
      <c r="F36" s="394"/>
      <c r="G36" s="394"/>
      <c r="H36" s="394"/>
      <c r="L36" s="35"/>
    </row>
    <row r="37" spans="1:12" ht="23.1" customHeight="1">
      <c r="A37" s="394"/>
      <c r="B37" s="394"/>
      <c r="C37" s="394"/>
      <c r="D37" s="394"/>
      <c r="E37" s="394"/>
      <c r="F37" s="394"/>
      <c r="G37" s="394"/>
      <c r="H37" s="394"/>
      <c r="L37" s="35"/>
    </row>
    <row r="38" spans="1:12" ht="23.1" customHeight="1">
      <c r="A38" s="394"/>
      <c r="B38" s="394"/>
      <c r="C38" s="394"/>
      <c r="D38" s="394"/>
      <c r="E38" s="394"/>
      <c r="F38" s="394"/>
      <c r="G38" s="394"/>
      <c r="H38" s="394"/>
    </row>
    <row r="39" spans="1:12" ht="23.1" customHeight="1">
      <c r="A39" s="394"/>
      <c r="B39" s="394"/>
      <c r="C39" s="394"/>
      <c r="D39" s="394"/>
      <c r="E39" s="394"/>
      <c r="F39" s="394"/>
      <c r="G39" s="394"/>
      <c r="H39" s="394"/>
    </row>
    <row r="40" spans="1:12" ht="23.1" customHeight="1">
      <c r="A40" s="394"/>
      <c r="B40" s="394"/>
      <c r="C40" s="394"/>
      <c r="D40" s="394"/>
      <c r="E40" s="394"/>
      <c r="F40" s="394"/>
      <c r="G40" s="394"/>
      <c r="H40" s="394"/>
    </row>
  </sheetData>
  <mergeCells count="23">
    <mergeCell ref="B9:D9"/>
    <mergeCell ref="F9:H9"/>
    <mergeCell ref="D6:E6"/>
    <mergeCell ref="F6:H6"/>
    <mergeCell ref="A7:C7"/>
    <mergeCell ref="D7:E7"/>
    <mergeCell ref="F7:H7"/>
    <mergeCell ref="B10:D10"/>
    <mergeCell ref="F10:H10"/>
    <mergeCell ref="A11:D18"/>
    <mergeCell ref="E11:H18"/>
    <mergeCell ref="B20:D20"/>
    <mergeCell ref="F20:H20"/>
    <mergeCell ref="B32:D32"/>
    <mergeCell ref="F32:H32"/>
    <mergeCell ref="A33:D40"/>
    <mergeCell ref="E33:H40"/>
    <mergeCell ref="B21:D21"/>
    <mergeCell ref="F21:H21"/>
    <mergeCell ref="A22:D29"/>
    <mergeCell ref="E22:H29"/>
    <mergeCell ref="B31:D31"/>
    <mergeCell ref="F31:H31"/>
  </mergeCells>
  <phoneticPr fontId="8"/>
  <dataValidations count="1">
    <dataValidation type="list" allowBlank="1" showInputMessage="1" showErrorMessage="1" sqref="B9:D9 B31:D31 F9:H9 B20:D20 F20:H20 F31:H31" xr:uid="{C2E0DD03-8001-4E5D-97A1-86A8E7BB507F}">
      <formula1>$A$1:$A$4</formula1>
    </dataValidation>
  </dataValidations>
  <printOptions horizontalCentered="1" verticalCentered="1"/>
  <pageMargins left="0.59055118110236227" right="0.59055118110236227" top="0.74803149606299213" bottom="0.74803149606299213" header="0.31496062992125984" footer="0.31496062992125984"/>
  <pageSetup paperSize="9"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3C4AE-3B9B-4982-B4FA-9A8AA6D3F5AF}">
  <sheetPr codeName="Sheet4">
    <tabColor rgb="FFFFC000"/>
  </sheetPr>
  <dimension ref="A1:AE32"/>
  <sheetViews>
    <sheetView view="pageBreakPreview" zoomScaleNormal="100" zoomScaleSheetLayoutView="100" workbookViewId="0">
      <selection activeCell="L39" sqref="L39"/>
    </sheetView>
  </sheetViews>
  <sheetFormatPr defaultRowHeight="18.75"/>
  <cols>
    <col min="1" max="8" width="5.125" style="56" customWidth="1"/>
    <col min="9" max="9" width="2.625" style="56" customWidth="1"/>
    <col min="10" max="29" width="4.625" style="56" customWidth="1"/>
    <col min="30" max="30" width="2.625" style="56" customWidth="1"/>
    <col min="31" max="38" width="4.625" style="56" customWidth="1"/>
    <col min="39" max="16384" width="9" style="56"/>
  </cols>
  <sheetData>
    <row r="1" spans="1:31" ht="20.100000000000001" customHeight="1">
      <c r="A1" s="512" t="s">
        <v>416</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row>
    <row r="2" spans="1:31" ht="20.100000000000001" customHeight="1">
      <c r="A2" s="512"/>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row>
    <row r="3" spans="1:31" ht="20.100000000000001" customHeight="1">
      <c r="A3" s="512" t="s">
        <v>417</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row>
    <row r="4" spans="1:31" ht="20.100000000000001" customHeight="1" thickBot="1">
      <c r="A4" s="512" t="s">
        <v>418</v>
      </c>
      <c r="B4" s="513"/>
      <c r="C4" s="513"/>
      <c r="D4" s="513"/>
      <c r="E4" s="513"/>
      <c r="F4" s="513"/>
      <c r="G4" s="513"/>
      <c r="H4" s="513"/>
      <c r="I4" s="513"/>
      <c r="J4" s="513"/>
      <c r="K4" s="513"/>
      <c r="L4" s="513"/>
      <c r="M4" s="513"/>
      <c r="N4" s="513"/>
      <c r="O4" s="513"/>
      <c r="P4" s="513"/>
      <c r="Q4" s="513"/>
      <c r="R4" s="513"/>
      <c r="S4" s="513"/>
      <c r="T4" s="513"/>
      <c r="U4" s="513"/>
      <c r="V4" s="513"/>
      <c r="W4" s="513"/>
      <c r="X4" s="513"/>
      <c r="Y4" s="514"/>
      <c r="Z4" s="514"/>
      <c r="AA4" s="514"/>
      <c r="AB4" s="514"/>
      <c r="AC4" s="514"/>
      <c r="AD4" s="513"/>
      <c r="AE4" s="513"/>
    </row>
    <row r="5" spans="1:31" ht="20.100000000000001" customHeight="1">
      <c r="A5" s="513"/>
      <c r="B5" s="513"/>
      <c r="C5" s="513"/>
      <c r="D5" s="513"/>
      <c r="E5" s="513"/>
      <c r="F5" s="513"/>
      <c r="G5" s="513"/>
      <c r="H5" s="513"/>
      <c r="I5" s="513"/>
      <c r="J5" s="513"/>
      <c r="K5" s="513"/>
      <c r="L5" s="513"/>
      <c r="M5" s="513"/>
      <c r="N5" s="513"/>
      <c r="O5" s="513"/>
      <c r="P5" s="513"/>
      <c r="Q5" s="513"/>
      <c r="R5" s="513"/>
      <c r="S5" s="513"/>
      <c r="T5" s="513"/>
      <c r="U5" s="513"/>
      <c r="V5" s="513"/>
      <c r="W5" s="513"/>
      <c r="X5" s="513"/>
      <c r="Y5" s="515" t="s">
        <v>419</v>
      </c>
      <c r="Z5" s="516"/>
      <c r="AA5" s="516" t="s">
        <v>420</v>
      </c>
      <c r="AB5" s="399"/>
      <c r="AC5" s="399"/>
      <c r="AD5" s="399"/>
      <c r="AE5" s="400"/>
    </row>
    <row r="6" spans="1:31" ht="20.100000000000001" customHeight="1" thickBot="1">
      <c r="A6" s="512" t="s">
        <v>324</v>
      </c>
      <c r="B6" s="512"/>
      <c r="C6" s="512"/>
      <c r="D6" s="512"/>
      <c r="E6" s="512"/>
      <c r="F6" s="512"/>
      <c r="G6" s="512"/>
      <c r="H6" s="512"/>
      <c r="I6" s="513"/>
      <c r="J6" s="513"/>
      <c r="K6" s="513"/>
      <c r="L6" s="513"/>
      <c r="M6" s="513"/>
      <c r="N6" s="513"/>
      <c r="O6" s="513"/>
      <c r="P6" s="513"/>
      <c r="Q6" s="513"/>
      <c r="R6" s="513"/>
      <c r="S6" s="513"/>
      <c r="T6" s="513"/>
      <c r="U6" s="513"/>
      <c r="V6" s="513"/>
      <c r="W6" s="513"/>
      <c r="X6" s="513"/>
      <c r="Y6" s="517"/>
      <c r="Z6" s="518"/>
      <c r="AA6" s="518"/>
      <c r="AB6" s="401"/>
      <c r="AC6" s="401"/>
      <c r="AD6" s="401"/>
      <c r="AE6" s="402"/>
    </row>
    <row r="7" spans="1:31" ht="20.100000000000001" customHeight="1">
      <c r="A7" s="519" t="str">
        <f>'②採択申請書（別紙３　様式第12号）1-5'!J7</f>
        <v>ひょうご活動組織</v>
      </c>
      <c r="B7" s="520"/>
      <c r="C7" s="520"/>
      <c r="D7" s="520"/>
      <c r="E7" s="520"/>
      <c r="F7" s="520"/>
      <c r="G7" s="520"/>
      <c r="H7" s="521"/>
      <c r="I7" s="513"/>
      <c r="J7" s="403" t="s">
        <v>421</v>
      </c>
      <c r="K7" s="404"/>
      <c r="L7" s="404"/>
      <c r="M7" s="404"/>
      <c r="N7" s="404"/>
      <c r="O7" s="404"/>
      <c r="P7" s="404"/>
      <c r="Q7" s="404"/>
      <c r="R7" s="404"/>
      <c r="S7" s="404"/>
      <c r="T7" s="404"/>
      <c r="U7" s="404"/>
      <c r="V7" s="404"/>
      <c r="W7" s="404"/>
      <c r="X7" s="404"/>
      <c r="Y7" s="404"/>
      <c r="Z7" s="404"/>
      <c r="AA7" s="404"/>
      <c r="AB7" s="404"/>
      <c r="AC7" s="404"/>
      <c r="AD7" s="404"/>
      <c r="AE7" s="405"/>
    </row>
    <row r="8" spans="1:31" ht="20.100000000000001" customHeight="1">
      <c r="A8" s="512" t="s">
        <v>422</v>
      </c>
      <c r="B8" s="512"/>
      <c r="C8" s="512"/>
      <c r="D8" s="512"/>
      <c r="E8" s="512"/>
      <c r="F8" s="512"/>
      <c r="G8" s="512"/>
      <c r="H8" s="512"/>
      <c r="I8" s="513"/>
      <c r="J8" s="406"/>
      <c r="K8" s="407"/>
      <c r="L8" s="407"/>
      <c r="M8" s="407"/>
      <c r="N8" s="407"/>
      <c r="O8" s="407"/>
      <c r="P8" s="407"/>
      <c r="Q8" s="407"/>
      <c r="R8" s="407"/>
      <c r="S8" s="407"/>
      <c r="T8" s="407"/>
      <c r="U8" s="407"/>
      <c r="V8" s="407"/>
      <c r="W8" s="407"/>
      <c r="X8" s="407"/>
      <c r="Y8" s="407"/>
      <c r="Z8" s="407"/>
      <c r="AA8" s="407"/>
      <c r="AB8" s="407"/>
      <c r="AC8" s="407"/>
      <c r="AD8" s="407"/>
      <c r="AE8" s="408"/>
    </row>
    <row r="9" spans="1:31" ht="20.100000000000001" customHeight="1">
      <c r="A9" s="522" t="str">
        <f>'②採択申請書（別紙３　様式第12号）1-5'!A21:O21</f>
        <v>○○市（町）大字△△小字◇◇地番１００１、１００２、１００３、１００４、１００５</v>
      </c>
      <c r="B9" s="523"/>
      <c r="C9" s="523"/>
      <c r="D9" s="523"/>
      <c r="E9" s="523"/>
      <c r="F9" s="523"/>
      <c r="G9" s="523"/>
      <c r="H9" s="524"/>
      <c r="I9" s="513"/>
      <c r="J9" s="406"/>
      <c r="K9" s="407"/>
      <c r="L9" s="407"/>
      <c r="M9" s="407"/>
      <c r="N9" s="407"/>
      <c r="O9" s="407"/>
      <c r="P9" s="407"/>
      <c r="Q9" s="407"/>
      <c r="R9" s="407"/>
      <c r="S9" s="407"/>
      <c r="T9" s="407"/>
      <c r="U9" s="407"/>
      <c r="V9" s="407"/>
      <c r="W9" s="407"/>
      <c r="X9" s="407"/>
      <c r="Y9" s="407"/>
      <c r="Z9" s="407"/>
      <c r="AA9" s="407"/>
      <c r="AB9" s="407"/>
      <c r="AC9" s="407"/>
      <c r="AD9" s="407"/>
      <c r="AE9" s="408"/>
    </row>
    <row r="10" spans="1:31" ht="20.100000000000001" customHeight="1">
      <c r="A10" s="525"/>
      <c r="B10" s="526"/>
      <c r="C10" s="526"/>
      <c r="D10" s="526"/>
      <c r="E10" s="526"/>
      <c r="F10" s="526"/>
      <c r="G10" s="526"/>
      <c r="H10" s="527"/>
      <c r="I10" s="513"/>
      <c r="J10" s="406"/>
      <c r="K10" s="407"/>
      <c r="L10" s="407"/>
      <c r="M10" s="407"/>
      <c r="N10" s="407"/>
      <c r="O10" s="407"/>
      <c r="P10" s="407"/>
      <c r="Q10" s="407"/>
      <c r="R10" s="407"/>
      <c r="S10" s="407"/>
      <c r="T10" s="407"/>
      <c r="U10" s="407"/>
      <c r="V10" s="407"/>
      <c r="W10" s="407"/>
      <c r="X10" s="407"/>
      <c r="Y10" s="407"/>
      <c r="Z10" s="407"/>
      <c r="AA10" s="407"/>
      <c r="AB10" s="407"/>
      <c r="AC10" s="407"/>
      <c r="AD10" s="407"/>
      <c r="AE10" s="408"/>
    </row>
    <row r="11" spans="1:31" ht="20.100000000000001" customHeight="1">
      <c r="A11" s="525"/>
      <c r="B11" s="526"/>
      <c r="C11" s="526"/>
      <c r="D11" s="526"/>
      <c r="E11" s="526"/>
      <c r="F11" s="526"/>
      <c r="G11" s="526"/>
      <c r="H11" s="527"/>
      <c r="I11" s="513"/>
      <c r="J11" s="406"/>
      <c r="K11" s="407"/>
      <c r="L11" s="407"/>
      <c r="M11" s="407"/>
      <c r="N11" s="407"/>
      <c r="O11" s="407"/>
      <c r="P11" s="407"/>
      <c r="Q11" s="407"/>
      <c r="R11" s="407"/>
      <c r="S11" s="407"/>
      <c r="T11" s="407"/>
      <c r="U11" s="407"/>
      <c r="V11" s="407"/>
      <c r="W11" s="407"/>
      <c r="X11" s="407"/>
      <c r="Y11" s="407"/>
      <c r="Z11" s="407"/>
      <c r="AA11" s="407"/>
      <c r="AB11" s="407"/>
      <c r="AC11" s="407"/>
      <c r="AD11" s="407"/>
      <c r="AE11" s="408"/>
    </row>
    <row r="12" spans="1:31" ht="20.100000000000001" customHeight="1">
      <c r="A12" s="525"/>
      <c r="B12" s="526"/>
      <c r="C12" s="526"/>
      <c r="D12" s="526"/>
      <c r="E12" s="526"/>
      <c r="F12" s="526"/>
      <c r="G12" s="526"/>
      <c r="H12" s="527"/>
      <c r="I12" s="513"/>
      <c r="J12" s="406"/>
      <c r="K12" s="407"/>
      <c r="L12" s="407"/>
      <c r="M12" s="407"/>
      <c r="N12" s="407"/>
      <c r="O12" s="407"/>
      <c r="P12" s="407"/>
      <c r="Q12" s="407"/>
      <c r="R12" s="407"/>
      <c r="S12" s="407"/>
      <c r="T12" s="407"/>
      <c r="U12" s="407"/>
      <c r="V12" s="407"/>
      <c r="W12" s="407"/>
      <c r="X12" s="407"/>
      <c r="Y12" s="407"/>
      <c r="Z12" s="407"/>
      <c r="AA12" s="407"/>
      <c r="AB12" s="407"/>
      <c r="AC12" s="407"/>
      <c r="AD12" s="407"/>
      <c r="AE12" s="408"/>
    </row>
    <row r="13" spans="1:31" ht="20.100000000000001" customHeight="1">
      <c r="A13" s="525"/>
      <c r="B13" s="526"/>
      <c r="C13" s="526"/>
      <c r="D13" s="526"/>
      <c r="E13" s="526"/>
      <c r="F13" s="526"/>
      <c r="G13" s="526"/>
      <c r="H13" s="527"/>
      <c r="I13" s="513"/>
      <c r="J13" s="406"/>
      <c r="K13" s="407"/>
      <c r="L13" s="407"/>
      <c r="M13" s="407"/>
      <c r="N13" s="407"/>
      <c r="O13" s="407"/>
      <c r="P13" s="407"/>
      <c r="Q13" s="407"/>
      <c r="R13" s="407"/>
      <c r="S13" s="407"/>
      <c r="T13" s="407"/>
      <c r="U13" s="407"/>
      <c r="V13" s="407"/>
      <c r="W13" s="407"/>
      <c r="X13" s="407"/>
      <c r="Y13" s="407"/>
      <c r="Z13" s="407"/>
      <c r="AA13" s="407"/>
      <c r="AB13" s="407"/>
      <c r="AC13" s="407"/>
      <c r="AD13" s="407"/>
      <c r="AE13" s="408"/>
    </row>
    <row r="14" spans="1:31" ht="20.100000000000001" customHeight="1">
      <c r="A14" s="525"/>
      <c r="B14" s="526"/>
      <c r="C14" s="526"/>
      <c r="D14" s="526"/>
      <c r="E14" s="526"/>
      <c r="F14" s="526"/>
      <c r="G14" s="526"/>
      <c r="H14" s="527"/>
      <c r="I14" s="513"/>
      <c r="J14" s="406"/>
      <c r="K14" s="407"/>
      <c r="L14" s="407"/>
      <c r="M14" s="407"/>
      <c r="N14" s="407"/>
      <c r="O14" s="407"/>
      <c r="P14" s="407"/>
      <c r="Q14" s="407"/>
      <c r="R14" s="407"/>
      <c r="S14" s="407"/>
      <c r="T14" s="407"/>
      <c r="U14" s="407"/>
      <c r="V14" s="407"/>
      <c r="W14" s="407"/>
      <c r="X14" s="407"/>
      <c r="Y14" s="407"/>
      <c r="Z14" s="407"/>
      <c r="AA14" s="407"/>
      <c r="AB14" s="407"/>
      <c r="AC14" s="407"/>
      <c r="AD14" s="407"/>
      <c r="AE14" s="408"/>
    </row>
    <row r="15" spans="1:31" ht="20.100000000000001" customHeight="1">
      <c r="A15" s="525"/>
      <c r="B15" s="526"/>
      <c r="C15" s="526"/>
      <c r="D15" s="526"/>
      <c r="E15" s="526"/>
      <c r="F15" s="526"/>
      <c r="G15" s="526"/>
      <c r="H15" s="527"/>
      <c r="I15" s="513"/>
      <c r="J15" s="406"/>
      <c r="K15" s="407"/>
      <c r="L15" s="407"/>
      <c r="M15" s="407"/>
      <c r="N15" s="407"/>
      <c r="O15" s="407"/>
      <c r="P15" s="407"/>
      <c r="Q15" s="407"/>
      <c r="R15" s="407"/>
      <c r="S15" s="407"/>
      <c r="T15" s="407"/>
      <c r="U15" s="407"/>
      <c r="V15" s="407"/>
      <c r="W15" s="407"/>
      <c r="X15" s="407"/>
      <c r="Y15" s="407"/>
      <c r="Z15" s="407"/>
      <c r="AA15" s="407"/>
      <c r="AB15" s="407"/>
      <c r="AC15" s="407"/>
      <c r="AD15" s="407"/>
      <c r="AE15" s="408"/>
    </row>
    <row r="16" spans="1:31" ht="20.100000000000001" customHeight="1">
      <c r="A16" s="528"/>
      <c r="B16" s="529"/>
      <c r="C16" s="529"/>
      <c r="D16" s="529"/>
      <c r="E16" s="529"/>
      <c r="F16" s="529"/>
      <c r="G16" s="529"/>
      <c r="H16" s="530"/>
      <c r="I16" s="513"/>
      <c r="J16" s="406"/>
      <c r="K16" s="407"/>
      <c r="L16" s="407"/>
      <c r="M16" s="407"/>
      <c r="N16" s="407"/>
      <c r="O16" s="407"/>
      <c r="P16" s="407"/>
      <c r="Q16" s="407"/>
      <c r="R16" s="407"/>
      <c r="S16" s="407"/>
      <c r="T16" s="407"/>
      <c r="U16" s="407"/>
      <c r="V16" s="407"/>
      <c r="W16" s="407"/>
      <c r="X16" s="407"/>
      <c r="Y16" s="407"/>
      <c r="Z16" s="407"/>
      <c r="AA16" s="407"/>
      <c r="AB16" s="407"/>
      <c r="AC16" s="407"/>
      <c r="AD16" s="407"/>
      <c r="AE16" s="408"/>
    </row>
    <row r="17" spans="1:31" ht="15" customHeight="1">
      <c r="A17" s="531"/>
      <c r="B17" s="531"/>
      <c r="C17" s="531"/>
      <c r="D17" s="513"/>
      <c r="E17" s="513"/>
      <c r="F17" s="513"/>
      <c r="G17" s="513"/>
      <c r="H17" s="513"/>
      <c r="I17" s="513"/>
      <c r="J17" s="406"/>
      <c r="K17" s="407"/>
      <c r="L17" s="407"/>
      <c r="M17" s="407"/>
      <c r="N17" s="407"/>
      <c r="O17" s="407"/>
      <c r="P17" s="407"/>
      <c r="Q17" s="407"/>
      <c r="R17" s="407"/>
      <c r="S17" s="407"/>
      <c r="T17" s="407"/>
      <c r="U17" s="407"/>
      <c r="V17" s="407"/>
      <c r="W17" s="407"/>
      <c r="X17" s="407"/>
      <c r="Y17" s="407"/>
      <c r="Z17" s="407"/>
      <c r="AA17" s="407"/>
      <c r="AB17" s="407"/>
      <c r="AC17" s="407"/>
      <c r="AD17" s="407"/>
      <c r="AE17" s="408"/>
    </row>
    <row r="18" spans="1:31" ht="15" customHeight="1">
      <c r="A18" s="531"/>
      <c r="B18" s="531"/>
      <c r="C18" s="531"/>
      <c r="D18" s="531"/>
      <c r="E18" s="531"/>
      <c r="F18" s="531"/>
      <c r="G18" s="531"/>
      <c r="H18" s="531"/>
      <c r="I18" s="513"/>
      <c r="J18" s="406"/>
      <c r="K18" s="407"/>
      <c r="L18" s="407"/>
      <c r="M18" s="407"/>
      <c r="N18" s="407"/>
      <c r="O18" s="407"/>
      <c r="P18" s="407"/>
      <c r="Q18" s="407"/>
      <c r="R18" s="407"/>
      <c r="S18" s="407"/>
      <c r="T18" s="407"/>
      <c r="U18" s="407"/>
      <c r="V18" s="407"/>
      <c r="W18" s="407"/>
      <c r="X18" s="407"/>
      <c r="Y18" s="407"/>
      <c r="Z18" s="407"/>
      <c r="AA18" s="407"/>
      <c r="AB18" s="407"/>
      <c r="AC18" s="407"/>
      <c r="AD18" s="407"/>
      <c r="AE18" s="408"/>
    </row>
    <row r="19" spans="1:31" ht="15" customHeight="1">
      <c r="A19" s="531"/>
      <c r="B19" s="531"/>
      <c r="C19" s="531"/>
      <c r="D19" s="531"/>
      <c r="E19" s="531"/>
      <c r="F19" s="531"/>
      <c r="G19" s="531"/>
      <c r="H19" s="531"/>
      <c r="I19" s="513"/>
      <c r="J19" s="406"/>
      <c r="K19" s="407"/>
      <c r="L19" s="407"/>
      <c r="M19" s="407"/>
      <c r="N19" s="407"/>
      <c r="O19" s="407"/>
      <c r="P19" s="407"/>
      <c r="Q19" s="407"/>
      <c r="R19" s="407"/>
      <c r="S19" s="407"/>
      <c r="T19" s="407"/>
      <c r="U19" s="407"/>
      <c r="V19" s="407"/>
      <c r="W19" s="407"/>
      <c r="X19" s="407"/>
      <c r="Y19" s="407"/>
      <c r="Z19" s="407"/>
      <c r="AA19" s="407"/>
      <c r="AB19" s="407"/>
      <c r="AC19" s="407"/>
      <c r="AD19" s="407"/>
      <c r="AE19" s="408"/>
    </row>
    <row r="20" spans="1:31" ht="20.100000000000001" customHeight="1">
      <c r="A20" s="513"/>
      <c r="B20" s="513"/>
      <c r="C20" s="513"/>
      <c r="D20" s="513"/>
      <c r="E20" s="513"/>
      <c r="F20" s="513"/>
      <c r="G20" s="513"/>
      <c r="H20" s="513"/>
      <c r="I20" s="513"/>
      <c r="J20" s="406"/>
      <c r="K20" s="407"/>
      <c r="L20" s="407"/>
      <c r="M20" s="407"/>
      <c r="N20" s="407"/>
      <c r="O20" s="407"/>
      <c r="P20" s="407"/>
      <c r="Q20" s="407"/>
      <c r="R20" s="407"/>
      <c r="S20" s="407"/>
      <c r="T20" s="407"/>
      <c r="U20" s="407"/>
      <c r="V20" s="407"/>
      <c r="W20" s="407"/>
      <c r="X20" s="407"/>
      <c r="Y20" s="407"/>
      <c r="Z20" s="407"/>
      <c r="AA20" s="407"/>
      <c r="AB20" s="407"/>
      <c r="AC20" s="407"/>
      <c r="AD20" s="407"/>
      <c r="AE20" s="408"/>
    </row>
    <row r="21" spans="1:31" ht="20.100000000000001" customHeight="1">
      <c r="A21" s="513"/>
      <c r="B21" s="513"/>
      <c r="C21" s="513"/>
      <c r="D21" s="513"/>
      <c r="E21" s="513"/>
      <c r="F21" s="513"/>
      <c r="G21" s="513"/>
      <c r="H21" s="513"/>
      <c r="I21" s="513"/>
      <c r="J21" s="406"/>
      <c r="K21" s="407"/>
      <c r="L21" s="407"/>
      <c r="M21" s="407"/>
      <c r="N21" s="407"/>
      <c r="O21" s="407"/>
      <c r="P21" s="407"/>
      <c r="Q21" s="407"/>
      <c r="R21" s="407"/>
      <c r="S21" s="407"/>
      <c r="T21" s="407"/>
      <c r="U21" s="407"/>
      <c r="V21" s="407"/>
      <c r="W21" s="407"/>
      <c r="X21" s="407"/>
      <c r="Y21" s="407"/>
      <c r="Z21" s="407"/>
      <c r="AA21" s="407"/>
      <c r="AB21" s="407"/>
      <c r="AC21" s="407"/>
      <c r="AD21" s="407"/>
      <c r="AE21" s="408"/>
    </row>
    <row r="22" spans="1:31" ht="20.100000000000001" customHeight="1" thickBot="1">
      <c r="A22" s="513"/>
      <c r="B22" s="513"/>
      <c r="C22" s="513"/>
      <c r="D22" s="513"/>
      <c r="E22" s="513"/>
      <c r="F22" s="513"/>
      <c r="G22" s="513"/>
      <c r="H22" s="513"/>
      <c r="I22" s="513"/>
      <c r="J22" s="406"/>
      <c r="K22" s="407"/>
      <c r="L22" s="407"/>
      <c r="M22" s="407"/>
      <c r="N22" s="407"/>
      <c r="O22" s="407"/>
      <c r="P22" s="407"/>
      <c r="Q22" s="407"/>
      <c r="R22" s="407"/>
      <c r="S22" s="407"/>
      <c r="T22" s="407"/>
      <c r="U22" s="407"/>
      <c r="V22" s="407"/>
      <c r="W22" s="407"/>
      <c r="X22" s="407"/>
      <c r="Y22" s="407"/>
      <c r="Z22" s="407"/>
      <c r="AA22" s="407"/>
      <c r="AB22" s="407"/>
      <c r="AC22" s="407"/>
      <c r="AD22" s="407"/>
      <c r="AE22" s="408"/>
    </row>
    <row r="23" spans="1:31" ht="20.100000000000001" customHeight="1">
      <c r="A23" s="532" t="s">
        <v>423</v>
      </c>
      <c r="B23" s="533"/>
      <c r="C23" s="533"/>
      <c r="D23" s="533"/>
      <c r="E23" s="533"/>
      <c r="F23" s="533"/>
      <c r="G23" s="533"/>
      <c r="H23" s="534"/>
      <c r="I23" s="513"/>
      <c r="J23" s="406"/>
      <c r="K23" s="407"/>
      <c r="L23" s="407"/>
      <c r="M23" s="407"/>
      <c r="N23" s="407"/>
      <c r="O23" s="407"/>
      <c r="P23" s="407"/>
      <c r="Q23" s="407"/>
      <c r="R23" s="407"/>
      <c r="S23" s="407"/>
      <c r="T23" s="407"/>
      <c r="U23" s="407"/>
      <c r="V23" s="407"/>
      <c r="W23" s="407"/>
      <c r="X23" s="407"/>
      <c r="Y23" s="407"/>
      <c r="Z23" s="407"/>
      <c r="AA23" s="407"/>
      <c r="AB23" s="407"/>
      <c r="AC23" s="407"/>
      <c r="AD23" s="407"/>
      <c r="AE23" s="408"/>
    </row>
    <row r="24" spans="1:31" ht="20.100000000000001" customHeight="1">
      <c r="A24" s="535" t="s">
        <v>605</v>
      </c>
      <c r="B24" s="536"/>
      <c r="C24" s="57"/>
      <c r="D24" s="537" t="s">
        <v>424</v>
      </c>
      <c r="E24" s="57"/>
      <c r="F24" s="541" t="s">
        <v>425</v>
      </c>
      <c r="G24" s="531"/>
      <c r="H24" s="542"/>
      <c r="J24" s="406"/>
      <c r="K24" s="407"/>
      <c r="L24" s="407"/>
      <c r="M24" s="407"/>
      <c r="N24" s="407"/>
      <c r="O24" s="407"/>
      <c r="P24" s="407"/>
      <c r="Q24" s="407"/>
      <c r="R24" s="407"/>
      <c r="S24" s="407"/>
      <c r="T24" s="407"/>
      <c r="U24" s="407"/>
      <c r="V24" s="407"/>
      <c r="W24" s="407"/>
      <c r="X24" s="407"/>
      <c r="Y24" s="407"/>
      <c r="Z24" s="407"/>
      <c r="AA24" s="407"/>
      <c r="AB24" s="407"/>
      <c r="AC24" s="407"/>
      <c r="AD24" s="407"/>
      <c r="AE24" s="408"/>
    </row>
    <row r="25" spans="1:31" ht="15" customHeight="1">
      <c r="A25" s="538" t="s">
        <v>426</v>
      </c>
      <c r="B25" s="539"/>
      <c r="C25" s="539"/>
      <c r="D25" s="539"/>
      <c r="E25" s="539"/>
      <c r="F25" s="539"/>
      <c r="G25" s="539"/>
      <c r="H25" s="540"/>
      <c r="I25" s="513"/>
      <c r="J25" s="406"/>
      <c r="K25" s="407"/>
      <c r="L25" s="407"/>
      <c r="M25" s="407"/>
      <c r="N25" s="407"/>
      <c r="O25" s="407"/>
      <c r="P25" s="407"/>
      <c r="Q25" s="407"/>
      <c r="R25" s="407"/>
      <c r="S25" s="407"/>
      <c r="T25" s="407"/>
      <c r="U25" s="407"/>
      <c r="V25" s="407"/>
      <c r="W25" s="407"/>
      <c r="X25" s="407"/>
      <c r="Y25" s="407"/>
      <c r="Z25" s="407"/>
      <c r="AA25" s="407"/>
      <c r="AB25" s="407"/>
      <c r="AC25" s="407"/>
      <c r="AD25" s="407"/>
      <c r="AE25" s="408"/>
    </row>
    <row r="26" spans="1:31" ht="15" customHeight="1">
      <c r="A26" s="538"/>
      <c r="B26" s="539"/>
      <c r="C26" s="539"/>
      <c r="D26" s="539"/>
      <c r="E26" s="539"/>
      <c r="F26" s="539"/>
      <c r="G26" s="539"/>
      <c r="H26" s="540"/>
      <c r="I26" s="513"/>
      <c r="J26" s="406"/>
      <c r="K26" s="407"/>
      <c r="L26" s="407"/>
      <c r="M26" s="407"/>
      <c r="N26" s="407"/>
      <c r="O26" s="407"/>
      <c r="P26" s="407"/>
      <c r="Q26" s="407"/>
      <c r="R26" s="407"/>
      <c r="S26" s="407"/>
      <c r="T26" s="407"/>
      <c r="U26" s="407"/>
      <c r="V26" s="407"/>
      <c r="W26" s="407"/>
      <c r="X26" s="407"/>
      <c r="Y26" s="407"/>
      <c r="Z26" s="407"/>
      <c r="AA26" s="407"/>
      <c r="AB26" s="407"/>
      <c r="AC26" s="407"/>
      <c r="AD26" s="407"/>
      <c r="AE26" s="408"/>
    </row>
    <row r="27" spans="1:31" ht="15" customHeight="1">
      <c r="A27" s="538"/>
      <c r="B27" s="539"/>
      <c r="C27" s="539"/>
      <c r="D27" s="539"/>
      <c r="E27" s="539"/>
      <c r="F27" s="539"/>
      <c r="G27" s="539"/>
      <c r="H27" s="540"/>
      <c r="I27" s="513"/>
      <c r="J27" s="406"/>
      <c r="K27" s="407"/>
      <c r="L27" s="407"/>
      <c r="M27" s="407"/>
      <c r="N27" s="407"/>
      <c r="O27" s="407"/>
      <c r="P27" s="407"/>
      <c r="Q27" s="407"/>
      <c r="R27" s="407"/>
      <c r="S27" s="407"/>
      <c r="T27" s="407"/>
      <c r="U27" s="407"/>
      <c r="V27" s="407"/>
      <c r="W27" s="407"/>
      <c r="X27" s="407"/>
      <c r="Y27" s="407"/>
      <c r="Z27" s="407"/>
      <c r="AA27" s="407"/>
      <c r="AB27" s="407"/>
      <c r="AC27" s="407"/>
      <c r="AD27" s="407"/>
      <c r="AE27" s="408"/>
    </row>
    <row r="28" spans="1:31" ht="15" customHeight="1">
      <c r="A28" s="538"/>
      <c r="B28" s="539"/>
      <c r="C28" s="539"/>
      <c r="D28" s="539"/>
      <c r="E28" s="539"/>
      <c r="F28" s="539"/>
      <c r="G28" s="539"/>
      <c r="H28" s="540"/>
      <c r="I28" s="513"/>
      <c r="J28" s="406"/>
      <c r="K28" s="407"/>
      <c r="L28" s="407"/>
      <c r="M28" s="407"/>
      <c r="N28" s="407"/>
      <c r="O28" s="407"/>
      <c r="P28" s="407"/>
      <c r="Q28" s="407"/>
      <c r="R28" s="407"/>
      <c r="S28" s="407"/>
      <c r="T28" s="407"/>
      <c r="U28" s="407"/>
      <c r="V28" s="407"/>
      <c r="W28" s="407"/>
      <c r="X28" s="407"/>
      <c r="Y28" s="407"/>
      <c r="Z28" s="407"/>
      <c r="AA28" s="407"/>
      <c r="AB28" s="407"/>
      <c r="AC28" s="407"/>
      <c r="AD28" s="407"/>
      <c r="AE28" s="408"/>
    </row>
    <row r="29" spans="1:31" ht="20.100000000000001" customHeight="1">
      <c r="A29" s="412"/>
      <c r="B29" s="413"/>
      <c r="C29" s="547" t="s">
        <v>427</v>
      </c>
      <c r="D29" s="414"/>
      <c r="E29" s="414"/>
      <c r="F29" s="414"/>
      <c r="G29" s="414"/>
      <c r="H29" s="543" t="s">
        <v>428</v>
      </c>
      <c r="I29" s="513"/>
      <c r="J29" s="406"/>
      <c r="K29" s="407"/>
      <c r="L29" s="407"/>
      <c r="M29" s="407"/>
      <c r="N29" s="407"/>
      <c r="O29" s="407"/>
      <c r="P29" s="407"/>
      <c r="Q29" s="407"/>
      <c r="R29" s="407"/>
      <c r="S29" s="407"/>
      <c r="T29" s="407"/>
      <c r="U29" s="407"/>
      <c r="V29" s="407"/>
      <c r="W29" s="407"/>
      <c r="X29" s="407"/>
      <c r="Y29" s="407"/>
      <c r="Z29" s="407"/>
      <c r="AA29" s="407"/>
      <c r="AB29" s="407"/>
      <c r="AC29" s="407"/>
      <c r="AD29" s="407"/>
      <c r="AE29" s="408"/>
    </row>
    <row r="30" spans="1:31" ht="20.100000000000001" customHeight="1" thickBot="1">
      <c r="A30" s="545" t="s">
        <v>429</v>
      </c>
      <c r="B30" s="546"/>
      <c r="C30" s="546"/>
      <c r="D30" s="546"/>
      <c r="E30" s="546"/>
      <c r="F30" s="546"/>
      <c r="G30" s="546"/>
      <c r="H30" s="544"/>
      <c r="I30" s="513"/>
      <c r="J30" s="409"/>
      <c r="K30" s="410"/>
      <c r="L30" s="410"/>
      <c r="M30" s="410"/>
      <c r="N30" s="410"/>
      <c r="O30" s="410"/>
      <c r="P30" s="410"/>
      <c r="Q30" s="410"/>
      <c r="R30" s="410"/>
      <c r="S30" s="410"/>
      <c r="T30" s="410"/>
      <c r="U30" s="410"/>
      <c r="V30" s="410"/>
      <c r="W30" s="410"/>
      <c r="X30" s="410"/>
      <c r="Y30" s="410"/>
      <c r="Z30" s="410"/>
      <c r="AA30" s="410"/>
      <c r="AB30" s="410"/>
      <c r="AC30" s="410"/>
      <c r="AD30" s="410"/>
      <c r="AE30" s="411"/>
    </row>
    <row r="31" spans="1:31" ht="15" customHeight="1"/>
    <row r="32" spans="1:31" ht="15" customHeight="1"/>
  </sheetData>
  <mergeCells count="10">
    <mergeCell ref="Y5:Z6"/>
    <mergeCell ref="AA5:AA6"/>
    <mergeCell ref="AB5:AE6"/>
    <mergeCell ref="A7:H7"/>
    <mergeCell ref="J7:AE30"/>
    <mergeCell ref="A9:H16"/>
    <mergeCell ref="A24:B24"/>
    <mergeCell ref="A25:H28"/>
    <mergeCell ref="A29:B29"/>
    <mergeCell ref="D29:G29"/>
  </mergeCells>
  <phoneticPr fontId="8"/>
  <dataValidations count="1">
    <dataValidation type="list" allowBlank="1" showInputMessage="1" showErrorMessage="1" sqref="C29" xr:uid="{D65F5133-057C-4D53-9FD8-11044EFD608F}">
      <formula1>"市,町"</formula1>
    </dataValidation>
  </dataValidations>
  <pageMargins left="0.39370078740157483" right="0.23622047244094491" top="0.74803149606299213" bottom="0.39370078740157483" header="0.31496062992125984" footer="0.31496062992125984"/>
  <pageSetup paperSize="9" scale="9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C2DF6-DA53-44C6-8C7B-EBA53C7F6007}">
  <sheetPr codeName="Sheet8">
    <tabColor rgb="FFFFC000"/>
  </sheetPr>
  <dimension ref="A1:I58"/>
  <sheetViews>
    <sheetView view="pageBreakPreview" zoomScaleNormal="100" zoomScaleSheetLayoutView="100" workbookViewId="0">
      <selection activeCell="I11" sqref="I11"/>
    </sheetView>
  </sheetViews>
  <sheetFormatPr defaultRowHeight="14.25"/>
  <cols>
    <col min="1" max="16384" width="9" style="464"/>
  </cols>
  <sheetData>
    <row r="1" spans="1:9">
      <c r="A1" s="464" t="s">
        <v>230</v>
      </c>
    </row>
    <row r="3" spans="1:9">
      <c r="A3" s="465" t="s">
        <v>218</v>
      </c>
      <c r="B3" s="465"/>
      <c r="C3" s="465"/>
      <c r="D3" s="465"/>
      <c r="E3" s="465"/>
      <c r="F3" s="465"/>
      <c r="G3" s="465"/>
      <c r="H3" s="465"/>
      <c r="I3" s="465"/>
    </row>
    <row r="5" spans="1:9">
      <c r="A5" s="464" t="s">
        <v>301</v>
      </c>
    </row>
    <row r="6" spans="1:9">
      <c r="A6" s="464" t="s">
        <v>300</v>
      </c>
    </row>
    <row r="9" spans="1:9">
      <c r="A9" s="465" t="s">
        <v>2</v>
      </c>
      <c r="B9" s="465"/>
      <c r="C9" s="465"/>
      <c r="D9" s="465"/>
      <c r="E9" s="465"/>
      <c r="F9" s="465"/>
      <c r="G9" s="465"/>
      <c r="H9" s="465"/>
      <c r="I9" s="465"/>
    </row>
    <row r="11" spans="1:9">
      <c r="A11" s="464" t="s">
        <v>141</v>
      </c>
    </row>
    <row r="12" spans="1:9">
      <c r="A12" s="464" t="s">
        <v>302</v>
      </c>
    </row>
    <row r="13" spans="1:9">
      <c r="A13" s="464" t="s">
        <v>305</v>
      </c>
    </row>
    <row r="15" spans="1:9">
      <c r="A15" s="464" t="s">
        <v>219</v>
      </c>
    </row>
    <row r="16" spans="1:9">
      <c r="A16" s="464" t="s">
        <v>220</v>
      </c>
    </row>
    <row r="18" spans="1:1">
      <c r="A18" s="464" t="s">
        <v>221</v>
      </c>
    </row>
    <row r="19" spans="1:1">
      <c r="A19" s="464" t="s">
        <v>222</v>
      </c>
    </row>
    <row r="20" spans="1:1">
      <c r="A20" s="464" t="s">
        <v>223</v>
      </c>
    </row>
    <row r="21" spans="1:1">
      <c r="A21" s="464" t="s">
        <v>224</v>
      </c>
    </row>
    <row r="22" spans="1:1">
      <c r="A22" s="464" t="s">
        <v>303</v>
      </c>
    </row>
    <row r="23" spans="1:1">
      <c r="A23" s="464" t="s">
        <v>306</v>
      </c>
    </row>
    <row r="25" spans="1:1">
      <c r="A25" s="464" t="s">
        <v>225</v>
      </c>
    </row>
    <row r="26" spans="1:1">
      <c r="A26" s="464" t="s">
        <v>304</v>
      </c>
    </row>
    <row r="27" spans="1:1">
      <c r="A27" s="464" t="s">
        <v>307</v>
      </c>
    </row>
    <row r="28" spans="1:1">
      <c r="A28" s="464" t="s">
        <v>309</v>
      </c>
    </row>
    <row r="29" spans="1:1">
      <c r="A29" s="464" t="s">
        <v>308</v>
      </c>
    </row>
    <row r="30" spans="1:1">
      <c r="A30" s="464" t="s">
        <v>310</v>
      </c>
    </row>
    <row r="31" spans="1:1">
      <c r="A31" s="464" t="s">
        <v>312</v>
      </c>
    </row>
    <row r="32" spans="1:1">
      <c r="A32" s="464" t="s">
        <v>311</v>
      </c>
    </row>
    <row r="34" spans="1:1">
      <c r="A34" s="464" t="s">
        <v>226</v>
      </c>
    </row>
    <row r="35" spans="1:1">
      <c r="A35" s="464" t="s">
        <v>314</v>
      </c>
    </row>
    <row r="36" spans="1:1">
      <c r="A36" s="464" t="s">
        <v>313</v>
      </c>
    </row>
    <row r="38" spans="1:1">
      <c r="A38" s="464" t="s">
        <v>227</v>
      </c>
    </row>
    <row r="39" spans="1:1">
      <c r="A39" s="464" t="s">
        <v>316</v>
      </c>
    </row>
    <row r="40" spans="1:1">
      <c r="A40" s="464" t="s">
        <v>315</v>
      </c>
    </row>
    <row r="41" spans="1:1">
      <c r="A41" s="464" t="s">
        <v>318</v>
      </c>
    </row>
    <row r="42" spans="1:1">
      <c r="A42" s="464" t="s">
        <v>317</v>
      </c>
    </row>
    <row r="44" spans="1:1">
      <c r="A44" s="464" t="s">
        <v>228</v>
      </c>
    </row>
    <row r="46" spans="1:1">
      <c r="A46" s="464" t="s">
        <v>1</v>
      </c>
    </row>
    <row r="47" spans="1:1">
      <c r="A47" s="464" t="s">
        <v>229</v>
      </c>
    </row>
    <row r="48" spans="1:1">
      <c r="A48" s="464" t="s">
        <v>655</v>
      </c>
    </row>
    <row r="50" spans="1:1">
      <c r="A50" s="464" t="s">
        <v>229</v>
      </c>
    </row>
    <row r="51" spans="1:1">
      <c r="A51" s="464" t="s">
        <v>656</v>
      </c>
    </row>
    <row r="53" spans="1:1">
      <c r="A53" s="464" t="s">
        <v>229</v>
      </c>
    </row>
    <row r="54" spans="1:1">
      <c r="A54" s="464" t="s">
        <v>656</v>
      </c>
    </row>
    <row r="56" spans="1:1">
      <c r="A56" s="464" t="s">
        <v>229</v>
      </c>
    </row>
    <row r="57" spans="1:1">
      <c r="A57" s="464" t="s">
        <v>656</v>
      </c>
    </row>
    <row r="58" spans="1:1">
      <c r="A58" s="464" t="s">
        <v>204</v>
      </c>
    </row>
  </sheetData>
  <mergeCells count="2">
    <mergeCell ref="A3:I3"/>
    <mergeCell ref="A9:I9"/>
  </mergeCells>
  <phoneticPr fontId="8"/>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6A02C-E259-4092-8AA3-B2D82CA1E790}">
  <sheetPr codeName="Sheet9">
    <tabColor rgb="FFFFC000"/>
  </sheetPr>
  <dimension ref="A1:I174"/>
  <sheetViews>
    <sheetView view="pageBreakPreview" topLeftCell="A136" zoomScaleNormal="100" zoomScaleSheetLayoutView="100" workbookViewId="0">
      <selection activeCell="M35" sqref="M35"/>
    </sheetView>
  </sheetViews>
  <sheetFormatPr defaultRowHeight="14.25"/>
  <cols>
    <col min="1" max="16384" width="9" style="464"/>
  </cols>
  <sheetData>
    <row r="1" spans="1:9">
      <c r="A1" s="464" t="s">
        <v>206</v>
      </c>
    </row>
    <row r="3" spans="1:9">
      <c r="A3" s="465" t="s">
        <v>205</v>
      </c>
      <c r="B3" s="465"/>
      <c r="C3" s="465"/>
      <c r="D3" s="465"/>
      <c r="E3" s="465"/>
      <c r="F3" s="465"/>
      <c r="G3" s="465"/>
      <c r="H3" s="465"/>
      <c r="I3" s="465"/>
    </row>
    <row r="5" spans="1:9">
      <c r="I5" s="466" t="s">
        <v>135</v>
      </c>
    </row>
    <row r="7" spans="1:9">
      <c r="A7" s="464" t="s">
        <v>136</v>
      </c>
    </row>
    <row r="9" spans="1:9">
      <c r="A9" s="464" t="s">
        <v>137</v>
      </c>
    </row>
    <row r="10" spans="1:9">
      <c r="A10" s="464" t="s">
        <v>138</v>
      </c>
    </row>
    <row r="12" spans="1:9">
      <c r="A12" s="464" t="s">
        <v>139</v>
      </c>
    </row>
    <row r="13" spans="1:9">
      <c r="A13" s="464" t="s">
        <v>140</v>
      </c>
    </row>
    <row r="15" spans="1:9">
      <c r="A15" s="464" t="s">
        <v>141</v>
      </c>
    </row>
    <row r="16" spans="1:9">
      <c r="A16" s="464" t="s">
        <v>231</v>
      </c>
    </row>
    <row r="17" spans="1:1">
      <c r="A17" s="464" t="s">
        <v>260</v>
      </c>
    </row>
    <row r="19" spans="1:1">
      <c r="A19" s="464" t="s">
        <v>142</v>
      </c>
    </row>
    <row r="21" spans="1:1">
      <c r="A21" s="464" t="s">
        <v>143</v>
      </c>
    </row>
    <row r="22" spans="1:1">
      <c r="A22" s="464" t="s">
        <v>144</v>
      </c>
    </row>
    <row r="23" spans="1:1">
      <c r="A23" s="464" t="s">
        <v>261</v>
      </c>
    </row>
    <row r="24" spans="1:1">
      <c r="A24" s="464" t="s">
        <v>262</v>
      </c>
    </row>
    <row r="26" spans="1:1">
      <c r="A26" s="464" t="s">
        <v>145</v>
      </c>
    </row>
    <row r="28" spans="1:1">
      <c r="A28" s="464" t="s">
        <v>146</v>
      </c>
    </row>
    <row r="29" spans="1:1">
      <c r="A29" s="464" t="s">
        <v>232</v>
      </c>
    </row>
    <row r="30" spans="1:1">
      <c r="A30" s="464" t="s">
        <v>263</v>
      </c>
    </row>
    <row r="31" spans="1:1">
      <c r="A31" s="464" t="s">
        <v>233</v>
      </c>
    </row>
    <row r="32" spans="1:1">
      <c r="A32" s="464" t="s">
        <v>264</v>
      </c>
    </row>
    <row r="33" spans="1:1">
      <c r="A33" s="464" t="s">
        <v>147</v>
      </c>
    </row>
    <row r="34" spans="1:1">
      <c r="A34" s="464" t="s">
        <v>148</v>
      </c>
    </row>
    <row r="35" spans="1:1">
      <c r="A35" s="464" t="s">
        <v>149</v>
      </c>
    </row>
    <row r="36" spans="1:1">
      <c r="A36" s="464" t="s">
        <v>150</v>
      </c>
    </row>
    <row r="37" spans="1:1">
      <c r="A37" s="464" t="s">
        <v>151</v>
      </c>
    </row>
    <row r="39" spans="1:1">
      <c r="A39" s="464" t="s">
        <v>152</v>
      </c>
    </row>
    <row r="40" spans="1:1">
      <c r="A40" s="464" t="s">
        <v>153</v>
      </c>
    </row>
    <row r="41" spans="1:1">
      <c r="A41" s="464" t="s">
        <v>154</v>
      </c>
    </row>
    <row r="43" spans="1:1">
      <c r="A43" s="464" t="s">
        <v>155</v>
      </c>
    </row>
    <row r="45" spans="1:1">
      <c r="A45" s="464" t="s">
        <v>156</v>
      </c>
    </row>
    <row r="46" spans="1:1">
      <c r="A46" s="464" t="s">
        <v>157</v>
      </c>
    </row>
    <row r="47" spans="1:1">
      <c r="A47" s="464" t="s">
        <v>158</v>
      </c>
    </row>
    <row r="48" spans="1:1">
      <c r="A48" s="464" t="s">
        <v>234</v>
      </c>
    </row>
    <row r="49" spans="1:1">
      <c r="A49" s="464" t="s">
        <v>265</v>
      </c>
    </row>
    <row r="50" spans="1:1">
      <c r="A50" s="464" t="s">
        <v>159</v>
      </c>
    </row>
    <row r="51" spans="1:1">
      <c r="A51" s="464" t="s">
        <v>160</v>
      </c>
    </row>
    <row r="52" spans="1:1">
      <c r="A52" s="464" t="s">
        <v>235</v>
      </c>
    </row>
    <row r="53" spans="1:1">
      <c r="A53" s="464" t="s">
        <v>266</v>
      </c>
    </row>
    <row r="54" spans="1:1">
      <c r="A54" s="464" t="s">
        <v>236</v>
      </c>
    </row>
    <row r="55" spans="1:1">
      <c r="A55" s="464" t="s">
        <v>267</v>
      </c>
    </row>
    <row r="57" spans="1:1">
      <c r="A57" s="464" t="s">
        <v>161</v>
      </c>
    </row>
    <row r="58" spans="1:1">
      <c r="A58" s="464" t="s">
        <v>237</v>
      </c>
    </row>
    <row r="59" spans="1:1">
      <c r="A59" s="464" t="s">
        <v>268</v>
      </c>
    </row>
    <row r="60" spans="1:1">
      <c r="A60" s="464" t="s">
        <v>238</v>
      </c>
    </row>
    <row r="61" spans="1:1">
      <c r="A61" s="464" t="s">
        <v>269</v>
      </c>
    </row>
    <row r="62" spans="1:1">
      <c r="A62" s="464" t="s">
        <v>162</v>
      </c>
    </row>
    <row r="63" spans="1:1">
      <c r="A63" s="464" t="s">
        <v>163</v>
      </c>
    </row>
    <row r="65" spans="1:1">
      <c r="A65" s="464" t="s">
        <v>164</v>
      </c>
    </row>
    <row r="66" spans="1:1">
      <c r="A66" s="464" t="s">
        <v>239</v>
      </c>
    </row>
    <row r="67" spans="1:1">
      <c r="A67" s="464" t="s">
        <v>270</v>
      </c>
    </row>
    <row r="68" spans="1:1">
      <c r="A68" s="464" t="s">
        <v>240</v>
      </c>
    </row>
    <row r="69" spans="1:1">
      <c r="A69" s="464" t="s">
        <v>271</v>
      </c>
    </row>
    <row r="70" spans="1:1">
      <c r="A70" s="464" t="s">
        <v>241</v>
      </c>
    </row>
    <row r="71" spans="1:1">
      <c r="A71" s="464" t="s">
        <v>272</v>
      </c>
    </row>
    <row r="72" spans="1:1">
      <c r="A72" s="464" t="s">
        <v>165</v>
      </c>
    </row>
    <row r="73" spans="1:1">
      <c r="A73" s="464" t="s">
        <v>242</v>
      </c>
    </row>
    <row r="74" spans="1:1">
      <c r="A74" s="464" t="s">
        <v>273</v>
      </c>
    </row>
    <row r="76" spans="1:1">
      <c r="A76" s="464" t="s">
        <v>166</v>
      </c>
    </row>
    <row r="77" spans="1:1">
      <c r="A77" s="464" t="s">
        <v>243</v>
      </c>
    </row>
    <row r="78" spans="1:1">
      <c r="A78" s="464" t="s">
        <v>274</v>
      </c>
    </row>
    <row r="79" spans="1:1">
      <c r="A79" s="464" t="s">
        <v>167</v>
      </c>
    </row>
    <row r="80" spans="1:1">
      <c r="A80" s="464" t="s">
        <v>168</v>
      </c>
    </row>
    <row r="81" spans="1:1">
      <c r="A81" s="464" t="s">
        <v>169</v>
      </c>
    </row>
    <row r="82" spans="1:1">
      <c r="A82" s="464" t="s">
        <v>170</v>
      </c>
    </row>
    <row r="84" spans="1:1">
      <c r="A84" s="464" t="s">
        <v>171</v>
      </c>
    </row>
    <row r="86" spans="1:1">
      <c r="A86" s="464" t="s">
        <v>172</v>
      </c>
    </row>
    <row r="87" spans="1:1">
      <c r="A87" s="464" t="s">
        <v>244</v>
      </c>
    </row>
    <row r="88" spans="1:1">
      <c r="A88" s="464" t="s">
        <v>275</v>
      </c>
    </row>
    <row r="89" spans="1:1">
      <c r="A89" s="464" t="s">
        <v>173</v>
      </c>
    </row>
    <row r="90" spans="1:1">
      <c r="A90" s="464" t="s">
        <v>174</v>
      </c>
    </row>
    <row r="91" spans="1:1">
      <c r="A91" s="464" t="s">
        <v>175</v>
      </c>
    </row>
    <row r="92" spans="1:1">
      <c r="A92" s="464" t="s">
        <v>176</v>
      </c>
    </row>
    <row r="94" spans="1:1">
      <c r="A94" s="464" t="s">
        <v>177</v>
      </c>
    </row>
    <row r="95" spans="1:1">
      <c r="A95" s="464" t="s">
        <v>245</v>
      </c>
    </row>
    <row r="96" spans="1:1">
      <c r="A96" s="464" t="s">
        <v>276</v>
      </c>
    </row>
    <row r="98" spans="1:1">
      <c r="A98" s="464" t="s">
        <v>178</v>
      </c>
    </row>
    <row r="99" spans="1:1">
      <c r="A99" s="464" t="s">
        <v>246</v>
      </c>
    </row>
    <row r="100" spans="1:1">
      <c r="A100" s="464" t="s">
        <v>277</v>
      </c>
    </row>
    <row r="102" spans="1:1">
      <c r="A102" s="464" t="s">
        <v>179</v>
      </c>
    </row>
    <row r="103" spans="1:1">
      <c r="A103" s="464" t="s">
        <v>247</v>
      </c>
    </row>
    <row r="104" spans="1:1">
      <c r="A104" s="464" t="s">
        <v>278</v>
      </c>
    </row>
    <row r="105" spans="1:1">
      <c r="A105" s="464" t="s">
        <v>180</v>
      </c>
    </row>
    <row r="106" spans="1:1">
      <c r="A106" s="464" t="s">
        <v>181</v>
      </c>
    </row>
    <row r="108" spans="1:1">
      <c r="A108" s="464" t="s">
        <v>182</v>
      </c>
    </row>
    <row r="109" spans="1:1">
      <c r="A109" s="464" t="s">
        <v>249</v>
      </c>
    </row>
    <row r="110" spans="1:1">
      <c r="A110" s="464" t="s">
        <v>248</v>
      </c>
    </row>
    <row r="112" spans="1:1">
      <c r="A112" s="464" t="s">
        <v>183</v>
      </c>
    </row>
    <row r="113" spans="1:1">
      <c r="A113" s="464" t="s">
        <v>184</v>
      </c>
    </row>
    <row r="115" spans="1:1">
      <c r="A115" s="464" t="s">
        <v>185</v>
      </c>
    </row>
    <row r="116" spans="1:1">
      <c r="A116" s="464" t="s">
        <v>186</v>
      </c>
    </row>
    <row r="118" spans="1:1">
      <c r="A118" s="464" t="s">
        <v>187</v>
      </c>
    </row>
    <row r="119" spans="1:1">
      <c r="A119" s="464" t="s">
        <v>188</v>
      </c>
    </row>
    <row r="121" spans="1:1">
      <c r="A121" s="464" t="s">
        <v>189</v>
      </c>
    </row>
    <row r="122" spans="1:1">
      <c r="A122" s="464" t="s">
        <v>190</v>
      </c>
    </row>
    <row r="124" spans="1:1">
      <c r="A124" s="464" t="s">
        <v>191</v>
      </c>
    </row>
    <row r="125" spans="1:1">
      <c r="A125" s="464" t="s">
        <v>250</v>
      </c>
    </row>
    <row r="126" spans="1:1">
      <c r="A126" s="464" t="s">
        <v>279</v>
      </c>
    </row>
    <row r="128" spans="1:1">
      <c r="A128" s="464" t="s">
        <v>192</v>
      </c>
    </row>
    <row r="129" spans="1:1">
      <c r="A129" s="464" t="s">
        <v>193</v>
      </c>
    </row>
    <row r="130" spans="1:1">
      <c r="A130" s="464" t="s">
        <v>251</v>
      </c>
    </row>
    <row r="131" spans="1:1">
      <c r="A131" s="464" t="s">
        <v>280</v>
      </c>
    </row>
    <row r="133" spans="1:1">
      <c r="A133" s="464" t="s">
        <v>194</v>
      </c>
    </row>
    <row r="134" spans="1:1">
      <c r="A134" s="464" t="s">
        <v>252</v>
      </c>
    </row>
    <row r="135" spans="1:1">
      <c r="A135" s="464" t="s">
        <v>281</v>
      </c>
    </row>
    <row r="136" spans="1:1">
      <c r="A136" s="464" t="s">
        <v>282</v>
      </c>
    </row>
    <row r="137" spans="1:1">
      <c r="A137" s="464" t="s">
        <v>253</v>
      </c>
    </row>
    <row r="138" spans="1:1">
      <c r="A138" s="464" t="s">
        <v>283</v>
      </c>
    </row>
    <row r="140" spans="1:1">
      <c r="A140" s="464" t="s">
        <v>195</v>
      </c>
    </row>
    <row r="141" spans="1:1">
      <c r="A141" s="464" t="s">
        <v>254</v>
      </c>
    </row>
    <row r="142" spans="1:1">
      <c r="A142" s="464" t="s">
        <v>284</v>
      </c>
    </row>
    <row r="144" spans="1:1">
      <c r="A144" s="464" t="s">
        <v>196</v>
      </c>
    </row>
    <row r="145" spans="1:1">
      <c r="A145" s="464" t="s">
        <v>255</v>
      </c>
    </row>
    <row r="146" spans="1:1">
      <c r="A146" s="464" t="s">
        <v>285</v>
      </c>
    </row>
    <row r="147" spans="1:1">
      <c r="A147" s="464" t="s">
        <v>286</v>
      </c>
    </row>
    <row r="148" spans="1:1">
      <c r="A148" s="464" t="s">
        <v>256</v>
      </c>
    </row>
    <row r="149" spans="1:1">
      <c r="A149" s="464" t="s">
        <v>287</v>
      </c>
    </row>
    <row r="150" spans="1:1">
      <c r="A150" s="464" t="s">
        <v>288</v>
      </c>
    </row>
    <row r="152" spans="1:1">
      <c r="A152" s="464" t="s">
        <v>197</v>
      </c>
    </row>
    <row r="154" spans="1:1">
      <c r="A154" s="464" t="s">
        <v>198</v>
      </c>
    </row>
    <row r="155" spans="1:1">
      <c r="A155" s="464" t="s">
        <v>199</v>
      </c>
    </row>
    <row r="157" spans="1:1">
      <c r="A157" s="464" t="s">
        <v>200</v>
      </c>
    </row>
    <row r="159" spans="1:1">
      <c r="A159" s="464" t="s">
        <v>201</v>
      </c>
    </row>
    <row r="160" spans="1:1">
      <c r="A160" s="464" t="s">
        <v>257</v>
      </c>
    </row>
    <row r="161" spans="1:1">
      <c r="A161" s="464" t="s">
        <v>289</v>
      </c>
    </row>
    <row r="162" spans="1:1">
      <c r="A162" s="464" t="s">
        <v>290</v>
      </c>
    </row>
    <row r="163" spans="1:1">
      <c r="A163" s="464" t="s">
        <v>291</v>
      </c>
    </row>
    <row r="164" spans="1:1">
      <c r="A164" s="464" t="s">
        <v>292</v>
      </c>
    </row>
    <row r="167" spans="1:1">
      <c r="A167" s="464" t="s">
        <v>202</v>
      </c>
    </row>
    <row r="168" spans="1:1">
      <c r="A168" s="464" t="s">
        <v>203</v>
      </c>
    </row>
    <row r="169" spans="1:1">
      <c r="A169" s="464" t="s">
        <v>258</v>
      </c>
    </row>
    <row r="170" spans="1:1">
      <c r="A170" s="464" t="s">
        <v>293</v>
      </c>
    </row>
    <row r="171" spans="1:1">
      <c r="A171" s="464" t="s">
        <v>294</v>
      </c>
    </row>
    <row r="172" spans="1:1">
      <c r="A172" s="464" t="s">
        <v>259</v>
      </c>
    </row>
    <row r="173" spans="1:1">
      <c r="A173" s="464" t="s">
        <v>295</v>
      </c>
    </row>
    <row r="174" spans="1:1">
      <c r="A174" s="464" t="s">
        <v>204</v>
      </c>
    </row>
  </sheetData>
  <mergeCells count="1">
    <mergeCell ref="A3:I3"/>
  </mergeCells>
  <phoneticPr fontId="8"/>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C1C9-30C4-4B4B-BD13-6659DFAE0F59}">
  <sheetPr codeName="Sheet10">
    <tabColor rgb="FFFFC000"/>
  </sheetPr>
  <dimension ref="A1:I37"/>
  <sheetViews>
    <sheetView view="pageBreakPreview" zoomScaleNormal="100" zoomScaleSheetLayoutView="100" workbookViewId="0">
      <selection activeCell="H6" sqref="H6"/>
    </sheetView>
  </sheetViews>
  <sheetFormatPr defaultRowHeight="18.75"/>
  <cols>
    <col min="1" max="4" width="19.625" customWidth="1"/>
  </cols>
  <sheetData>
    <row r="1" spans="1:9">
      <c r="A1" s="467" t="s">
        <v>217</v>
      </c>
      <c r="B1" s="468"/>
      <c r="C1" s="468"/>
      <c r="D1" s="468"/>
    </row>
    <row r="2" spans="1:9">
      <c r="A2" s="468"/>
      <c r="B2" s="468"/>
      <c r="C2" s="468"/>
      <c r="D2" s="180" t="s">
        <v>608</v>
      </c>
    </row>
    <row r="3" spans="1:9">
      <c r="A3" s="467"/>
      <c r="B3" s="468"/>
      <c r="C3" s="468"/>
      <c r="D3" s="468"/>
    </row>
    <row r="4" spans="1:9">
      <c r="A4" s="416" t="s">
        <v>207</v>
      </c>
      <c r="B4" s="416"/>
      <c r="C4" s="416"/>
      <c r="D4" s="416"/>
      <c r="E4" s="34"/>
      <c r="F4" s="34"/>
      <c r="G4" s="34"/>
      <c r="H4" s="34"/>
      <c r="I4" s="34"/>
    </row>
    <row r="5" spans="1:9">
      <c r="A5" s="467"/>
      <c r="B5" s="468"/>
      <c r="C5" s="468"/>
      <c r="D5" s="468"/>
    </row>
    <row r="6" spans="1:9">
      <c r="A6" s="467" t="s">
        <v>297</v>
      </c>
      <c r="B6" s="181"/>
      <c r="C6" s="468"/>
      <c r="D6" s="468"/>
    </row>
    <row r="7" spans="1:9">
      <c r="A7" s="467" t="s">
        <v>296</v>
      </c>
      <c r="B7" s="468"/>
      <c r="C7" s="468"/>
      <c r="D7" s="468"/>
    </row>
    <row r="8" spans="1:9">
      <c r="A8" s="467"/>
      <c r="B8" s="468"/>
      <c r="C8" s="468"/>
      <c r="D8" s="468"/>
    </row>
    <row r="9" spans="1:9">
      <c r="A9" s="467" t="s">
        <v>208</v>
      </c>
      <c r="B9" s="468"/>
      <c r="C9" s="468"/>
      <c r="D9" s="468"/>
      <c r="G9" s="181"/>
    </row>
    <row r="10" spans="1:9">
      <c r="A10" s="33" t="s">
        <v>209</v>
      </c>
      <c r="B10" s="33" t="s">
        <v>210</v>
      </c>
      <c r="C10" s="33" t="s">
        <v>0</v>
      </c>
      <c r="D10" s="33" t="s">
        <v>211</v>
      </c>
    </row>
    <row r="11" spans="1:9">
      <c r="A11" s="182"/>
      <c r="B11" s="182"/>
      <c r="C11" s="182"/>
      <c r="D11" s="182"/>
    </row>
    <row r="12" spans="1:9">
      <c r="A12" s="467"/>
      <c r="B12" s="468"/>
      <c r="C12" s="468"/>
      <c r="D12" s="468"/>
    </row>
    <row r="13" spans="1:9">
      <c r="A13" s="467" t="s">
        <v>212</v>
      </c>
      <c r="B13" s="468"/>
      <c r="C13" s="468"/>
      <c r="D13" s="468"/>
    </row>
    <row r="14" spans="1:9">
      <c r="A14" s="33" t="s">
        <v>209</v>
      </c>
      <c r="B14" s="33" t="s">
        <v>210</v>
      </c>
      <c r="C14" s="33" t="s">
        <v>0</v>
      </c>
      <c r="D14" s="33" t="s">
        <v>211</v>
      </c>
    </row>
    <row r="15" spans="1:9">
      <c r="A15" s="182"/>
      <c r="B15" s="182"/>
      <c r="C15" s="182"/>
      <c r="D15" s="182"/>
    </row>
    <row r="16" spans="1:9">
      <c r="A16" s="182"/>
      <c r="B16" s="182"/>
      <c r="C16" s="182"/>
      <c r="D16" s="182"/>
    </row>
    <row r="17" spans="1:4">
      <c r="A17" s="182"/>
      <c r="B17" s="182"/>
      <c r="C17" s="182"/>
      <c r="D17" s="182"/>
    </row>
    <row r="18" spans="1:4">
      <c r="A18" s="182"/>
      <c r="B18" s="182"/>
      <c r="C18" s="182"/>
      <c r="D18" s="182"/>
    </row>
    <row r="19" spans="1:4">
      <c r="A19" s="182"/>
      <c r="B19" s="182"/>
      <c r="C19" s="182"/>
      <c r="D19" s="182"/>
    </row>
    <row r="20" spans="1:4">
      <c r="A20" s="467"/>
      <c r="B20" s="468"/>
      <c r="C20" s="468"/>
      <c r="D20" s="468"/>
    </row>
    <row r="21" spans="1:4">
      <c r="A21" s="467" t="s">
        <v>213</v>
      </c>
      <c r="B21" s="468"/>
      <c r="C21" s="468"/>
      <c r="D21" s="468"/>
    </row>
    <row r="22" spans="1:4">
      <c r="A22" s="467" t="s">
        <v>214</v>
      </c>
      <c r="B22" s="468"/>
      <c r="C22" s="468"/>
      <c r="D22" s="468"/>
    </row>
    <row r="23" spans="1:4">
      <c r="A23" s="33" t="s">
        <v>209</v>
      </c>
      <c r="B23" s="33" t="s">
        <v>210</v>
      </c>
      <c r="C23" s="33" t="s">
        <v>0</v>
      </c>
      <c r="D23" s="33" t="s">
        <v>211</v>
      </c>
    </row>
    <row r="24" spans="1:4">
      <c r="A24" s="182"/>
      <c r="B24" s="182"/>
      <c r="C24" s="182"/>
      <c r="D24" s="182"/>
    </row>
    <row r="25" spans="1:4">
      <c r="A25" s="182"/>
      <c r="B25" s="182"/>
      <c r="C25" s="182"/>
      <c r="D25" s="182"/>
    </row>
    <row r="26" spans="1:4">
      <c r="A26" s="182"/>
      <c r="B26" s="182"/>
      <c r="C26" s="182"/>
      <c r="D26" s="182"/>
    </row>
    <row r="27" spans="1:4">
      <c r="A27" s="182"/>
      <c r="B27" s="182"/>
      <c r="C27" s="182"/>
      <c r="D27" s="182"/>
    </row>
    <row r="28" spans="1:4">
      <c r="A28" s="182"/>
      <c r="B28" s="182"/>
      <c r="C28" s="182"/>
      <c r="D28" s="182"/>
    </row>
    <row r="29" spans="1:4">
      <c r="A29" s="467"/>
      <c r="B29" s="468"/>
      <c r="C29" s="468"/>
      <c r="D29" s="468"/>
    </row>
    <row r="30" spans="1:4">
      <c r="A30" s="467" t="s">
        <v>215</v>
      </c>
      <c r="B30" s="468"/>
      <c r="C30" s="468"/>
      <c r="D30" s="468"/>
    </row>
    <row r="31" spans="1:4">
      <c r="A31" s="33" t="s">
        <v>210</v>
      </c>
      <c r="B31" s="417" t="s">
        <v>0</v>
      </c>
      <c r="C31" s="417"/>
      <c r="D31" s="33" t="s">
        <v>216</v>
      </c>
    </row>
    <row r="32" spans="1:4">
      <c r="A32" s="182"/>
      <c r="B32" s="415"/>
      <c r="C32" s="415"/>
      <c r="D32" s="182"/>
    </row>
    <row r="33" spans="1:4">
      <c r="A33" s="182"/>
      <c r="B33" s="415"/>
      <c r="C33" s="415"/>
      <c r="D33" s="182"/>
    </row>
    <row r="34" spans="1:4">
      <c r="A34" s="182"/>
      <c r="B34" s="415"/>
      <c r="C34" s="415"/>
      <c r="D34" s="182"/>
    </row>
    <row r="35" spans="1:4">
      <c r="A35" s="182"/>
      <c r="B35" s="415"/>
      <c r="C35" s="415"/>
      <c r="D35" s="182"/>
    </row>
    <row r="36" spans="1:4">
      <c r="A36" s="467" t="s">
        <v>299</v>
      </c>
      <c r="B36" s="468"/>
      <c r="C36" s="468"/>
      <c r="D36" s="468"/>
    </row>
    <row r="37" spans="1:4">
      <c r="A37" s="464" t="s">
        <v>298</v>
      </c>
      <c r="B37" s="468"/>
      <c r="C37" s="468"/>
      <c r="D37" s="468"/>
    </row>
  </sheetData>
  <mergeCells count="6">
    <mergeCell ref="B35:C35"/>
    <mergeCell ref="A4:D4"/>
    <mergeCell ref="B31:C31"/>
    <mergeCell ref="B32:C32"/>
    <mergeCell ref="B33:C33"/>
    <mergeCell ref="B34:C34"/>
  </mergeCells>
  <phoneticPr fontId="8"/>
  <printOptions horizontalCentered="1"/>
  <pageMargins left="0.59055118110236227" right="0.59055118110236227"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①申請チェックリスト</vt:lpstr>
      <vt:lpstr>②採択申請書（別紙３　様式第12号）1-5</vt:lpstr>
      <vt:lpstr>②採択申請書（別紙３　様式第12号）6-8</vt:lpstr>
      <vt:lpstr>③活動計画書（別紙３　様式第11号）</vt:lpstr>
      <vt:lpstr>④活動予定地現況写真</vt:lpstr>
      <vt:lpstr>⑤森林整備計画図</vt:lpstr>
      <vt:lpstr>⑥協定書（別紙２　様式第９号）</vt:lpstr>
      <vt:lpstr>⑦活動組織規約（別紙２　様式第８号）</vt:lpstr>
      <vt:lpstr>⑧参加同意書（別紙２　様式第８号　別紙）</vt:lpstr>
      <vt:lpstr>⑨個別規範チェックシート</vt:lpstr>
      <vt:lpstr>⑩誓約書</vt:lpstr>
      <vt:lpstr>⑪クロスコンプライアンスチェックシート（別紙３　様式第13号）</vt:lpstr>
      <vt:lpstr>⑫採択決定前着手届</vt:lpstr>
      <vt:lpstr>⑬資機材購入理由書</vt:lpstr>
      <vt:lpstr>①申請チェックリスト!Print_Area</vt:lpstr>
      <vt:lpstr>'②採択申請書（別紙３　様式第12号）1-5'!Print_Area</vt:lpstr>
      <vt:lpstr>'②採択申請書（別紙３　様式第12号）6-8'!Print_Area</vt:lpstr>
      <vt:lpstr>'③活動計画書（別紙３　様式第11号）'!Print_Area</vt:lpstr>
      <vt:lpstr>④活動予定地現況写真!Print_Area</vt:lpstr>
      <vt:lpstr>⑤森林整備計画図!Print_Area</vt:lpstr>
      <vt:lpstr>'⑥協定書（別紙２　様式第９号）'!Print_Area</vt:lpstr>
      <vt:lpstr>'⑦活動組織規約（別紙２　様式第８号）'!Print_Area</vt:lpstr>
      <vt:lpstr>'⑧参加同意書（別紙２　様式第８号　別紙）'!Print_Area</vt:lpstr>
      <vt:lpstr>⑨個別規範チェックシート!Print_Area</vt:lpstr>
      <vt:lpstr>⑩誓約書!Print_Area</vt:lpstr>
      <vt:lpstr>'⑪クロスコンプライアンスチェックシート（別紙３　様式第13号）'!Print_Area</vt:lpstr>
      <vt:lpstr>⑫採択決定前着手届!Print_Area</vt:lpstr>
      <vt:lpstr>⑬資機材購入理由書!Print_Area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河合</cp:lastModifiedBy>
  <cp:lastPrinted>2024-04-25T06:07:54Z</cp:lastPrinted>
  <dcterms:created xsi:type="dcterms:W3CDTF">2015-06-05T18:19:34Z</dcterms:created>
  <dcterms:modified xsi:type="dcterms:W3CDTF">2024-04-25T06:22:07Z</dcterms:modified>
</cp:coreProperties>
</file>