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5D020FF8-CA40-4E31-9207-B90418D4C786}" xr6:coauthVersionLast="47" xr6:coauthVersionMax="47" xr10:uidLastSave="{00000000-0000-0000-0000-000000000000}"/>
  <bookViews>
    <workbookView xWindow="28680" yWindow="-120" windowWidth="29040" windowHeight="15720" tabRatio="878" firstSheet="7" activeTab="13" xr2:uid="{00000000-000D-0000-FFFF-FFFF00000000}"/>
  </bookViews>
  <sheets>
    <sheet name="①申請チェックリスト" sheetId="42" r:id="rId1"/>
    <sheet name="②採択申請書（別紙３　様式第12号）1-5" sheetId="7" r:id="rId2"/>
    <sheet name="②採択申請書（別紙３　様式第12号）6-8" sheetId="43" r:id="rId3"/>
    <sheet name="③活動計画書（別紙３　様式第11号）" sheetId="18" r:id="rId4"/>
    <sheet name="④活動予定地現況写真" sheetId="36" r:id="rId5"/>
    <sheet name="⑤森林整備計画図" sheetId="38" r:id="rId6"/>
    <sheet name="⑥協定書（別紙２　様式第９号）" sheetId="35" r:id="rId7"/>
    <sheet name="⑦活動組織規約（別紙２　様式第８号）" sheetId="33" r:id="rId8"/>
    <sheet name="⑧参加同意書（別紙２　様式第８号　別紙）" sheetId="34" r:id="rId9"/>
    <sheet name="⑨個別規範チェックシート" sheetId="37" r:id="rId10"/>
    <sheet name="⑩誓約書" sheetId="39" r:id="rId11"/>
    <sheet name="⑪クロスコンプライアンスチェックシート（別紙３　様式第13号）" sheetId="29" r:id="rId12"/>
    <sheet name="⑫採択決定前着手届" sheetId="40" r:id="rId13"/>
    <sheet name="⑬資機材購入理由書" sheetId="41" r:id="rId14"/>
  </sheets>
  <definedNames>
    <definedName name="_xlnm.Print_Area" localSheetId="0">①申請チェックリスト!$A$1:$F$22</definedName>
    <definedName name="_xlnm.Print_Area" localSheetId="1">'②採択申請書（別紙３　様式第12号）1-5'!$A$1:$O$57</definedName>
    <definedName name="_xlnm.Print_Area" localSheetId="2">'②採択申請書（別紙３　様式第12号）6-8'!$A$1:$N$38</definedName>
    <definedName name="_xlnm.Print_Area" localSheetId="3">'③活動計画書（別紙３　様式第11号）'!$A$1:$I$152</definedName>
    <definedName name="_xlnm.Print_Area" localSheetId="4">④活動予定地現況写真!$A$6:$H$40</definedName>
    <definedName name="_xlnm.Print_Area" localSheetId="5">⑤森林整備計画図!$A$1:$AE$30</definedName>
    <definedName name="_xlnm.Print_Area" localSheetId="6">'⑥協定書（別紙２　様式第９号）'!$A$1:$I$58</definedName>
    <definedName name="_xlnm.Print_Area" localSheetId="7">'⑦活動組織規約（別紙２　様式第８号）'!$A$1:$I$174</definedName>
    <definedName name="_xlnm.Print_Area" localSheetId="8">'⑧参加同意書（別紙２　様式第８号　別紙）'!$A$1:$D$37</definedName>
    <definedName name="_xlnm.Print_Area" localSheetId="9">⑨個別規範チェックシート!$A$1:$D$56</definedName>
    <definedName name="_xlnm.Print_Area" localSheetId="10">⑩誓約書!$A$1:$X$35</definedName>
    <definedName name="_xlnm.Print_Area" localSheetId="11">'⑪クロスコンプライアンスチェックシート（別紙３　様式第13号）'!$A$1:$J$20</definedName>
    <definedName name="_xlnm.Print_Area" localSheetId="12">⑫採択決定前着手届!$A$1:$AG$31</definedName>
    <definedName name="_xlnm.Print_Area" localSheetId="13">⑬資機材購入理由書!$B$1:$G$39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9" l="1"/>
  <c r="H80" i="18"/>
  <c r="F80" i="18"/>
  <c r="A110" i="18" l="1"/>
  <c r="A109" i="18"/>
  <c r="A108" i="18"/>
  <c r="H91" i="18"/>
  <c r="F91" i="18"/>
  <c r="D91" i="18"/>
  <c r="A18" i="7" l="1"/>
  <c r="L35" i="7"/>
  <c r="J35" i="7"/>
  <c r="H35" i="7"/>
  <c r="L34" i="7"/>
  <c r="J34" i="7"/>
  <c r="H34" i="7"/>
  <c r="L33" i="7"/>
  <c r="J33" i="7"/>
  <c r="H33" i="7"/>
  <c r="G4" i="41"/>
  <c r="H18" i="40"/>
  <c r="V8" i="40"/>
  <c r="U7" i="40"/>
  <c r="M33" i="39"/>
  <c r="M32" i="39"/>
  <c r="C6" i="37"/>
  <c r="A9" i="38"/>
  <c r="A7" i="38"/>
  <c r="F6" i="36"/>
  <c r="A53" i="18"/>
  <c r="A47" i="18"/>
  <c r="D3" i="42"/>
  <c r="N32" i="7" l="1"/>
  <c r="F44" i="7"/>
  <c r="L37" i="7"/>
  <c r="J37" i="7"/>
  <c r="H37" i="7"/>
  <c r="L36" i="7"/>
  <c r="J36" i="7"/>
  <c r="H36" i="7"/>
  <c r="N36" i="7" l="1"/>
  <c r="N37" i="7"/>
  <c r="N35" i="7"/>
  <c r="J38" i="7"/>
  <c r="J42" i="7" s="1"/>
  <c r="J43" i="7" s="1"/>
  <c r="C53" i="7" s="1"/>
  <c r="H38" i="7"/>
  <c r="N34" i="7"/>
  <c r="N33" i="7"/>
  <c r="N38" i="7" s="1"/>
  <c r="L38" i="7"/>
  <c r="L42" i="7" s="1"/>
  <c r="L43" i="7" s="1"/>
  <c r="C54" i="7" s="1"/>
  <c r="F30" i="41" l="1"/>
  <c r="F29" i="41"/>
  <c r="F28" i="41"/>
  <c r="F25" i="41"/>
  <c r="F24" i="41"/>
  <c r="F23" i="41"/>
  <c r="F19" i="41"/>
  <c r="F18" i="41"/>
  <c r="F14" i="41"/>
  <c r="F13" i="41"/>
  <c r="F9" i="41"/>
  <c r="F33" i="41" s="1"/>
  <c r="F40" i="7" s="1"/>
  <c r="H40" i="7" s="1"/>
  <c r="N40" i="7" s="1"/>
  <c r="F8" i="41"/>
  <c r="F32" i="41" s="1"/>
  <c r="F39" i="7" s="1"/>
  <c r="F41" i="7" l="1"/>
  <c r="H39" i="7"/>
  <c r="H41" i="7" l="1"/>
  <c r="H42" i="7" s="1"/>
  <c r="H43" i="7" s="1"/>
  <c r="N39" i="7"/>
  <c r="N41" i="7" s="1"/>
  <c r="N42" i="7" s="1"/>
  <c r="N43" i="7" l="1"/>
  <c r="C55" i="7" s="1"/>
  <c r="C57" i="7" s="1"/>
  <c r="H17" i="40" s="1"/>
  <c r="C5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HAYAMI</author>
  </authors>
  <commentList>
    <comment ref="O2" authorId="0" shapeId="0" xr:uid="{3320656E-7115-432E-8FA5-EF66FC70D81C}">
      <text>
        <r>
          <rPr>
            <b/>
            <sz val="16"/>
            <color indexed="81"/>
            <rFont val="BIZ UDゴシック"/>
            <family val="3"/>
            <charset val="128"/>
          </rPr>
          <t>活動組織で独自の文書略号や番号を定めている場合に記入
無ければ不要</t>
        </r>
      </text>
    </comment>
    <comment ref="M9" authorId="0" shapeId="0" xr:uid="{AAF033A0-ABDE-4656-804E-8312E684767D}">
      <text>
        <r>
          <rPr>
            <b/>
            <sz val="16"/>
            <color indexed="81"/>
            <rFont val="BIZ UDゴシック"/>
            <family val="3"/>
            <charset val="128"/>
          </rPr>
          <t>３ヵ年計画の何年目か記入</t>
        </r>
      </text>
    </comment>
    <comment ref="A21" authorId="0" shapeId="0" xr:uid="{9FF1CDF5-92DC-47E0-8B6D-476BD593CD80}">
      <text>
        <r>
          <rPr>
            <b/>
            <sz val="16"/>
            <color indexed="81"/>
            <rFont val="BIZ UDゴシック"/>
            <family val="3"/>
            <charset val="128"/>
          </rPr>
          <t>協定森林の所在地を地番まで入力</t>
        </r>
      </text>
    </comment>
    <comment ref="N31" authorId="0" shapeId="0" xr:uid="{F3F62782-F744-480A-8A57-1F9958FD5014}">
      <text>
        <r>
          <rPr>
            <b/>
            <sz val="16"/>
            <color indexed="81"/>
            <rFont val="BIZ UDゴシック"/>
            <family val="3"/>
            <charset val="128"/>
          </rPr>
          <t>新規活動組織は150,500円を上限に必要な金額を入力</t>
        </r>
      </text>
    </comment>
    <comment ref="I33" authorId="0" shapeId="0" xr:uid="{6E8835BB-5782-4F5C-8ED2-A0D46D3790AD}">
      <text>
        <r>
          <rPr>
            <b/>
            <sz val="16"/>
            <color indexed="81"/>
            <rFont val="BIZ UDゴシック"/>
            <family val="3"/>
            <charset val="128"/>
          </rPr>
          <t>面積を入力すると自動で金額が入ります（手入力不要）</t>
        </r>
      </text>
    </comment>
    <comment ref="F45" authorId="0" shapeId="0" xr:uid="{5D40C69B-52EC-4A95-AC3B-CA8FED24197C}">
      <text>
        <r>
          <rPr>
            <b/>
            <sz val="14"/>
            <color indexed="81"/>
            <rFont val="BIZ UDゴシック"/>
            <family val="3"/>
            <charset val="128"/>
          </rPr>
          <t>当年に初めて、または５年以上放置されていた森林を施業する場合にその面積を記載してください</t>
        </r>
      </text>
    </comment>
    <comment ref="C56" authorId="1" shapeId="0" xr:uid="{82342311-766E-47F0-9B6D-B50734F34C85}">
      <text>
        <r>
          <rPr>
            <b/>
            <sz val="14"/>
            <color indexed="81"/>
            <rFont val="BIZ UDゴシック"/>
            <family val="3"/>
            <charset val="128"/>
          </rPr>
          <t>自己資金を入力
資機材購入時は、半額以上の金額は必須なので要注意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D92" authorId="0" shapeId="0" xr:uid="{75744DC3-511E-408A-90D6-A497AD493900}">
      <text>
        <r>
          <rPr>
            <b/>
            <sz val="14"/>
            <color indexed="81"/>
            <rFont val="BIZ UDゴシック"/>
            <family val="3"/>
            <charset val="128"/>
          </rPr>
          <t>当年に初めて、または５年以上放置されていた森林を施業する場合にその面積を記載してください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F7" authorId="0" shapeId="0" xr:uid="{CEB6DA42-D70D-4D61-831F-4B653F425978}">
      <text>
        <r>
          <rPr>
            <b/>
            <sz val="12"/>
            <color indexed="81"/>
            <rFont val="BIZ UDゴシック"/>
            <family val="3"/>
            <charset val="128"/>
          </rPr>
          <t>撮影日を記入</t>
        </r>
      </text>
    </comment>
    <comment ref="B9" authorId="0" shapeId="0" xr:uid="{3D774312-7FE9-4776-BEEB-78246BD59877}">
      <text>
        <r>
          <rPr>
            <b/>
            <sz val="12"/>
            <color indexed="81"/>
            <rFont val="BIZ UDゴシック"/>
            <family val="3"/>
            <charset val="128"/>
          </rPr>
          <t>リストから選んでください</t>
        </r>
      </text>
    </comment>
    <comment ref="F9" authorId="0" shapeId="0" xr:uid="{34F8F2C6-30A0-491D-B22D-364FAF951208}">
      <text>
        <r>
          <rPr>
            <b/>
            <sz val="12"/>
            <color indexed="81"/>
            <rFont val="BIZ UDゴシック"/>
            <family val="3"/>
            <charset val="128"/>
          </rPr>
          <t>リストから選んでください</t>
        </r>
      </text>
    </comment>
    <comment ref="B10" authorId="0" shapeId="0" xr:uid="{77035E2C-11EA-4BCE-8741-876B7EF59D5B}">
      <text>
        <r>
          <rPr>
            <b/>
            <sz val="12"/>
            <color indexed="81"/>
            <rFont val="BIZ UDゴシック"/>
            <family val="3"/>
            <charset val="128"/>
          </rPr>
          <t>所在地を記入</t>
        </r>
      </text>
    </comment>
    <comment ref="F10" authorId="0" shapeId="0" xr:uid="{034D4A89-0384-4575-BD6C-51B20004989D}">
      <text>
        <r>
          <rPr>
            <b/>
            <sz val="12"/>
            <color indexed="81"/>
            <rFont val="BIZ UDゴシック"/>
            <family val="3"/>
            <charset val="128"/>
          </rPr>
          <t>所在地を記入</t>
        </r>
      </text>
    </comment>
    <comment ref="B20" authorId="0" shapeId="0" xr:uid="{4F37A455-7581-41D4-94AD-5280E5E46EE8}">
      <text>
        <r>
          <rPr>
            <b/>
            <sz val="12"/>
            <color indexed="81"/>
            <rFont val="BIZ UDゴシック"/>
            <family val="3"/>
            <charset val="128"/>
          </rPr>
          <t>リストから選んでください</t>
        </r>
      </text>
    </comment>
    <comment ref="F20" authorId="0" shapeId="0" xr:uid="{5E8A586C-2924-4D9F-A235-A92C9FAD0C08}">
      <text>
        <r>
          <rPr>
            <b/>
            <sz val="12"/>
            <color indexed="81"/>
            <rFont val="BIZ UDゴシック"/>
            <family val="3"/>
            <charset val="128"/>
          </rPr>
          <t>リストから選んでください</t>
        </r>
      </text>
    </comment>
    <comment ref="B21" authorId="0" shapeId="0" xr:uid="{3BBC0DCF-9529-47A3-A197-EA9FB710900E}">
      <text>
        <r>
          <rPr>
            <b/>
            <sz val="12"/>
            <color indexed="81"/>
            <rFont val="BIZ UDゴシック"/>
            <family val="3"/>
            <charset val="128"/>
          </rPr>
          <t>所在地を記入</t>
        </r>
      </text>
    </comment>
    <comment ref="F21" authorId="0" shapeId="0" xr:uid="{0FB11869-E267-4EEA-B04D-6F2E823AAA31}">
      <text>
        <r>
          <rPr>
            <b/>
            <sz val="12"/>
            <color indexed="81"/>
            <rFont val="BIZ UDゴシック"/>
            <family val="3"/>
            <charset val="128"/>
          </rPr>
          <t>所在地を記入</t>
        </r>
      </text>
    </comment>
    <comment ref="B31" authorId="0" shapeId="0" xr:uid="{D1FAE809-51BD-4FF6-83EC-101FEA1C6CCC}">
      <text>
        <r>
          <rPr>
            <b/>
            <sz val="12"/>
            <color indexed="81"/>
            <rFont val="BIZ UDゴシック"/>
            <family val="3"/>
            <charset val="128"/>
          </rPr>
          <t>リストから選んでください</t>
        </r>
      </text>
    </comment>
    <comment ref="F31" authorId="0" shapeId="0" xr:uid="{BD6E350F-4E4B-45CD-ACC6-631A6D29685C}">
      <text>
        <r>
          <rPr>
            <b/>
            <sz val="12"/>
            <color indexed="81"/>
            <rFont val="BIZ UDゴシック"/>
            <family val="3"/>
            <charset val="128"/>
          </rPr>
          <t>リストから選んでください</t>
        </r>
      </text>
    </comment>
    <comment ref="B32" authorId="0" shapeId="0" xr:uid="{291FD695-0184-4F11-87C8-69B1BA5813F1}">
      <text>
        <r>
          <rPr>
            <b/>
            <sz val="12"/>
            <color indexed="81"/>
            <rFont val="BIZ UDゴシック"/>
            <family val="3"/>
            <charset val="128"/>
          </rPr>
          <t>所在地を記入</t>
        </r>
      </text>
    </comment>
    <comment ref="F32" authorId="0" shapeId="0" xr:uid="{A65899FB-59EF-40BC-87D0-82F0A014C1AA}">
      <text>
        <r>
          <rPr>
            <b/>
            <sz val="12"/>
            <color indexed="81"/>
            <rFont val="BIZ UDゴシック"/>
            <family val="3"/>
            <charset val="128"/>
          </rPr>
          <t>所在地を記入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AB5" authorId="0" shapeId="0" xr:uid="{CAE39C05-5E83-485C-BD65-6961A6C6A6FC}">
      <text>
        <r>
          <rPr>
            <b/>
            <sz val="16"/>
            <color indexed="81"/>
            <rFont val="BIZ UDゴシック"/>
            <family val="3"/>
            <charset val="128"/>
          </rPr>
          <t>縮尺を記入</t>
        </r>
      </text>
    </comment>
    <comment ref="J7" authorId="0" shapeId="0" xr:uid="{86CA6CB6-2DDA-482E-91CB-56BF9EC5BFCE}">
      <text>
        <r>
          <rPr>
            <b/>
            <sz val="16"/>
            <color indexed="81"/>
            <rFont val="BIZ UDゴシック"/>
            <family val="3"/>
            <charset val="128"/>
          </rPr>
          <t>別紙にて提出する場合は、「別紙参照」と記入してください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河合</author>
  </authors>
  <commentList>
    <comment ref="C7" authorId="0" shapeId="0" xr:uid="{D6BF84FD-21F7-4CEC-9E14-F50E83101D77}">
      <text>
        <r>
          <rPr>
            <b/>
            <sz val="12"/>
            <color indexed="81"/>
            <rFont val="MS P ゴシック"/>
            <family val="3"/>
            <charset val="128"/>
          </rPr>
          <t>記入漏れが多いのでご記入ください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F23" authorId="0" shapeId="0" xr:uid="{9D7F1E10-D2BC-40DF-B06B-D195FF33B33F}">
      <text>
        <r>
          <rPr>
            <b/>
            <sz val="16"/>
            <color indexed="81"/>
            <rFont val="BIZ UDゴシック"/>
            <family val="3"/>
            <charset val="128"/>
          </rPr>
          <t>文書の提出年月日を記入</t>
        </r>
      </text>
    </comment>
    <comment ref="M31" authorId="0" shapeId="0" xr:uid="{A34EAC64-D5C6-4A23-8E2A-42AABB1987C2}">
      <text>
        <r>
          <rPr>
            <b/>
            <sz val="16"/>
            <color indexed="81"/>
            <rFont val="BIZ UDゴシック"/>
            <family val="3"/>
            <charset val="128"/>
          </rPr>
          <t>代表者の住所を記入</t>
        </r>
      </text>
    </comment>
    <comment ref="M34" authorId="0" shapeId="0" xr:uid="{59051473-5A13-4C05-A754-E9EB2D3D990D}">
      <text>
        <r>
          <rPr>
            <b/>
            <sz val="16"/>
            <color indexed="81"/>
            <rFont val="BIZ UDゴシック"/>
            <family val="3"/>
            <charset val="128"/>
          </rPr>
          <t>代表者の電話番号を記入</t>
        </r>
      </text>
    </comment>
    <comment ref="M35" authorId="0" shapeId="0" xr:uid="{D0550F52-D857-46DE-A783-7B93B2F5D62A}">
      <text>
        <r>
          <rPr>
            <b/>
            <sz val="16"/>
            <color indexed="81"/>
            <rFont val="BIZ UDゴシック"/>
            <family val="3"/>
            <charset val="128"/>
          </rPr>
          <t>代表者のメールアドレスを記入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堀田</author>
    <author>井野道幸</author>
  </authors>
  <commentList>
    <comment ref="AG2" authorId="0" shapeId="0" xr:uid="{1F134998-3249-4334-B8C6-C4831136E783}">
      <text>
        <r>
          <rPr>
            <b/>
            <sz val="16"/>
            <color indexed="81"/>
            <rFont val="BIZ UDゴシック"/>
            <family val="3"/>
            <charset val="128"/>
          </rPr>
          <t>活動組織で独自の文書略号や番号を定めている場合に記入
無ければ不要</t>
        </r>
      </text>
    </comment>
    <comment ref="M19" authorId="1" shapeId="0" xr:uid="{C5733141-5296-4240-859C-F183D4833648}">
      <text>
        <r>
          <rPr>
            <sz val="9"/>
            <color indexed="81"/>
            <rFont val="ＭＳ Ｐゴシック"/>
            <family val="3"/>
            <charset val="128"/>
          </rPr>
          <t>着手予定月</t>
        </r>
      </text>
    </comment>
    <comment ref="P19" authorId="1" shapeId="0" xr:uid="{5BF4043D-C38C-4F43-86D0-980E83DAF94E}">
      <text>
        <r>
          <rPr>
            <sz val="9"/>
            <color indexed="81"/>
            <rFont val="ＭＳ Ｐゴシック"/>
            <family val="3"/>
            <charset val="128"/>
          </rPr>
          <t>着手予定日</t>
        </r>
      </text>
    </comment>
    <comment ref="R19" authorId="0" shapeId="0" xr:uid="{B2F707A7-001E-46F0-8628-F3D20B2707CA}">
      <text>
        <r>
          <rPr>
            <b/>
            <sz val="12"/>
            <color indexed="81"/>
            <rFont val="BIZ UDゴシック"/>
            <family val="3"/>
            <charset val="128"/>
          </rPr>
          <t>最短で審査会の翌日から着手可能です。
第１回審査会は令和６年４月２４日ですので、令和６年４月２５日から着手できます。</t>
        </r>
      </text>
    </comment>
    <comment ref="B21" authorId="1" shapeId="0" xr:uid="{0CE06EAF-4AED-4655-87DD-8B05A9F18C57}">
      <text>
        <r>
          <rPr>
            <b/>
            <sz val="16"/>
            <color indexed="81"/>
            <rFont val="BIZ UDゴシック"/>
            <family val="3"/>
            <charset val="128"/>
          </rPr>
          <t xml:space="preserve">早期に始めたい理由を記入
</t>
        </r>
        <r>
          <rPr>
            <sz val="16"/>
            <color indexed="81"/>
            <rFont val="BIZ UDゴシック"/>
            <family val="3"/>
            <charset val="128"/>
          </rPr>
          <t>※ただ早く始めたいという、活動組織都合の理由では不可。
公益的、季節的に早期に着手した方が良い理由を記載。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B7" authorId="0" shapeId="0" xr:uid="{3D02CFCD-38F3-4D65-9A5D-BB504AA78204}">
      <text>
        <r>
          <rPr>
            <b/>
            <sz val="12"/>
            <color indexed="81"/>
            <rFont val="BIZ UDゴシック"/>
            <family val="3"/>
            <charset val="128"/>
          </rPr>
          <t>種類を選ぶ</t>
        </r>
      </text>
    </comment>
    <comment ref="C7" authorId="0" shapeId="0" xr:uid="{7DCEA212-FA57-418A-9ED9-E9D9474DE10C}">
      <text>
        <r>
          <rPr>
            <b/>
            <sz val="12"/>
            <color indexed="81"/>
            <rFont val="BIZ UDゴシック"/>
            <family val="3"/>
            <charset val="128"/>
          </rPr>
          <t>選ぶ</t>
        </r>
      </text>
    </comment>
    <comment ref="D7" authorId="0" shapeId="0" xr:uid="{6D131DB2-0CC1-414E-8F99-20EEC2BBAB88}">
      <text>
        <r>
          <rPr>
            <b/>
            <sz val="12"/>
            <color indexed="81"/>
            <rFont val="BIZ UDゴシック"/>
            <family val="3"/>
            <charset val="128"/>
          </rPr>
          <t>見積、カタログの低い方の金額を記入</t>
        </r>
      </text>
    </comment>
    <comment ref="G7" authorId="0" shapeId="0" xr:uid="{52297C08-A1EC-4DA2-B6DF-DB02EABBA533}">
      <text>
        <r>
          <rPr>
            <b/>
            <sz val="12"/>
            <color indexed="81"/>
            <rFont val="BIZ UDゴシック"/>
            <family val="3"/>
            <charset val="128"/>
          </rPr>
          <t>購入の理由を記入</t>
        </r>
      </text>
    </comment>
    <comment ref="B12" authorId="0" shapeId="0" xr:uid="{9272182C-930C-4D75-BEE0-252137FD2AAD}">
      <text>
        <r>
          <rPr>
            <b/>
            <sz val="12"/>
            <color indexed="81"/>
            <rFont val="BIZ UDゴシック"/>
            <family val="3"/>
            <charset val="128"/>
          </rPr>
          <t>種類を選ぶ</t>
        </r>
      </text>
    </comment>
    <comment ref="C12" authorId="0" shapeId="0" xr:uid="{D1D0D9A6-D8F7-4931-AA60-5A73E5E86CB2}">
      <text>
        <r>
          <rPr>
            <b/>
            <sz val="12"/>
            <color indexed="81"/>
            <rFont val="BIZ UDゴシック"/>
            <family val="3"/>
            <charset val="128"/>
          </rPr>
          <t>選ぶ</t>
        </r>
      </text>
    </comment>
    <comment ref="D12" authorId="0" shapeId="0" xr:uid="{34136667-9830-4CCA-9614-F72338C5C6BD}">
      <text>
        <r>
          <rPr>
            <b/>
            <sz val="12"/>
            <color indexed="81"/>
            <rFont val="BIZ UDゴシック"/>
            <family val="3"/>
            <charset val="128"/>
          </rPr>
          <t>見積、カタログの低い方の金額を記入</t>
        </r>
      </text>
    </comment>
    <comment ref="G12" authorId="0" shapeId="0" xr:uid="{1D8D9E40-55EF-4FC6-B94D-7E85278E8825}">
      <text>
        <r>
          <rPr>
            <b/>
            <sz val="12"/>
            <color indexed="81"/>
            <rFont val="BIZ UDゴシック"/>
            <family val="3"/>
            <charset val="128"/>
          </rPr>
          <t>購入の理由を記入</t>
        </r>
      </text>
    </comment>
    <comment ref="B17" authorId="0" shapeId="0" xr:uid="{B0AD1F91-3B43-4550-8365-80F86B950410}">
      <text>
        <r>
          <rPr>
            <b/>
            <sz val="12"/>
            <color indexed="81"/>
            <rFont val="BIZ UDゴシック"/>
            <family val="3"/>
            <charset val="128"/>
          </rPr>
          <t>種類を選ぶ</t>
        </r>
      </text>
    </comment>
    <comment ref="C17" authorId="0" shapeId="0" xr:uid="{CAF2A4D4-FBAE-45A8-9C44-C2C5EA95FAE7}">
      <text>
        <r>
          <rPr>
            <b/>
            <sz val="12"/>
            <color indexed="81"/>
            <rFont val="BIZ UDゴシック"/>
            <family val="3"/>
            <charset val="128"/>
          </rPr>
          <t>選ぶ</t>
        </r>
      </text>
    </comment>
    <comment ref="D17" authorId="0" shapeId="0" xr:uid="{F40E7DC8-1E86-4763-92A3-2831C26A229F}">
      <text>
        <r>
          <rPr>
            <b/>
            <sz val="12"/>
            <color indexed="81"/>
            <rFont val="BIZ UDゴシック"/>
            <family val="3"/>
            <charset val="128"/>
          </rPr>
          <t>見積、カタログの低い方の金額を記入</t>
        </r>
      </text>
    </comment>
    <comment ref="G17" authorId="0" shapeId="0" xr:uid="{95982EF5-083E-4013-9FC7-3577F61A29AD}">
      <text>
        <r>
          <rPr>
            <b/>
            <sz val="12"/>
            <color indexed="81"/>
            <rFont val="BIZ UDゴシック"/>
            <family val="3"/>
            <charset val="128"/>
          </rPr>
          <t>購入の理由を記入</t>
        </r>
      </text>
    </comment>
    <comment ref="B22" authorId="0" shapeId="0" xr:uid="{4449906E-D468-41DD-B0A1-BC64464FEF3E}">
      <text>
        <r>
          <rPr>
            <b/>
            <sz val="12"/>
            <color indexed="81"/>
            <rFont val="BIZ UDゴシック"/>
            <family val="3"/>
            <charset val="128"/>
          </rPr>
          <t>種類を選ぶ</t>
        </r>
      </text>
    </comment>
    <comment ref="C22" authorId="0" shapeId="0" xr:uid="{7B3BB836-E585-4007-8119-9EF9A46F7FC6}">
      <text>
        <r>
          <rPr>
            <b/>
            <sz val="12"/>
            <color indexed="81"/>
            <rFont val="BIZ UDゴシック"/>
            <family val="3"/>
            <charset val="128"/>
          </rPr>
          <t>選ぶ</t>
        </r>
      </text>
    </comment>
    <comment ref="D22" authorId="0" shapeId="0" xr:uid="{A7D162EA-7800-4A07-9B3B-30C95C7DA700}">
      <text>
        <r>
          <rPr>
            <b/>
            <sz val="12"/>
            <color indexed="81"/>
            <rFont val="BIZ UDゴシック"/>
            <family val="3"/>
            <charset val="128"/>
          </rPr>
          <t>見積、カタログの低い方の金額を記入</t>
        </r>
      </text>
    </comment>
    <comment ref="G22" authorId="0" shapeId="0" xr:uid="{36025188-DF21-4AD9-8ABF-44671C53E217}">
      <text>
        <r>
          <rPr>
            <b/>
            <sz val="12"/>
            <color indexed="81"/>
            <rFont val="BIZ UDゴシック"/>
            <family val="3"/>
            <charset val="128"/>
          </rPr>
          <t>購入の理由を記入</t>
        </r>
      </text>
    </comment>
    <comment ref="B27" authorId="0" shapeId="0" xr:uid="{797613FB-D0DA-46FE-9693-16839365AB45}">
      <text>
        <r>
          <rPr>
            <b/>
            <sz val="12"/>
            <color indexed="81"/>
            <rFont val="BIZ UDゴシック"/>
            <family val="3"/>
            <charset val="128"/>
          </rPr>
          <t>種類を選ぶ</t>
        </r>
      </text>
    </comment>
    <comment ref="C27" authorId="0" shapeId="0" xr:uid="{AA310270-ECFA-4141-8597-4696FA01F9FF}">
      <text>
        <r>
          <rPr>
            <b/>
            <sz val="12"/>
            <color indexed="81"/>
            <rFont val="BIZ UDゴシック"/>
            <family val="3"/>
            <charset val="128"/>
          </rPr>
          <t>選ぶ</t>
        </r>
      </text>
    </comment>
    <comment ref="D27" authorId="0" shapeId="0" xr:uid="{5A26811D-DC10-4FEF-912D-62277BDB43CF}">
      <text>
        <r>
          <rPr>
            <b/>
            <sz val="12"/>
            <color indexed="81"/>
            <rFont val="BIZ UDゴシック"/>
            <family val="3"/>
            <charset val="128"/>
          </rPr>
          <t>見積、カタログの低い方の金額を記入</t>
        </r>
      </text>
    </comment>
    <comment ref="G27" authorId="0" shapeId="0" xr:uid="{46B01C0A-EB99-46F3-B8B7-EB7FBE498C7C}">
      <text>
        <r>
          <rPr>
            <b/>
            <sz val="12"/>
            <color indexed="81"/>
            <rFont val="BIZ UDゴシック"/>
            <family val="3"/>
            <charset val="128"/>
          </rPr>
          <t>購入の理由を記入</t>
        </r>
      </text>
    </comment>
  </commentList>
</comments>
</file>

<file path=xl/sharedStrings.xml><?xml version="1.0" encoding="utf-8"?>
<sst xmlns="http://schemas.openxmlformats.org/spreadsheetml/2006/main" count="856" uniqueCount="666">
  <si>
    <t>住所</t>
  </si>
  <si>
    <t>○○活動組織</t>
  </si>
  <si>
    <t>記</t>
  </si>
  <si>
    <t>１．活動組織名</t>
  </si>
  <si>
    <t>２．協定の対象となる森林の位置</t>
  </si>
  <si>
    <t>４．森林・山村多面的機能発揮対策交付金</t>
  </si>
  <si>
    <t>取組メニュー</t>
  </si>
  <si>
    <t>交付単価等</t>
  </si>
  <si>
    <t>交付金額</t>
  </si>
  <si>
    <t>計</t>
  </si>
  <si>
    <t>活動推進費</t>
  </si>
  <si>
    <t>初年度のみ</t>
  </si>
  <si>
    <t>森林資源利用タイプ</t>
  </si>
  <si>
    <t>森林機能強化タイプ</t>
  </si>
  <si>
    <t>ha</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</si>
  <si>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</si>
  <si>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</si>
  <si>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</si>
  <si>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</si>
  <si>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</si>
  <si>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</si>
  <si>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</si>
  <si>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</si>
  <si>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</si>
  <si>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</si>
  <si>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</si>
  <si>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</si>
  <si>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</si>
  <si>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</si>
  <si>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</si>
  <si>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</si>
  <si>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B 森林資源利用タイプ</t>
    <phoneticPr fontId="10"/>
  </si>
  <si>
    <t>　C 森林機能強化タイプ</t>
    <phoneticPr fontId="10"/>
  </si>
  <si>
    <t>　D 関係人口創出・維持タイプ</t>
    <phoneticPr fontId="10"/>
  </si>
  <si>
    <t>７．安全講習等の名称及び内容</t>
  </si>
  <si>
    <t>講習の名称</t>
  </si>
  <si>
    <t>講習の内容</t>
  </si>
  <si>
    <t>実施月</t>
  </si>
  <si>
    <t>月</t>
  </si>
  <si>
    <t>８．関係人口創出・維持タイプの相手先及び活動内容</t>
  </si>
  <si>
    <t>（注）地域外関係者との現地確認や活動内容の調整を必ず行うこと。</t>
    <phoneticPr fontId="10"/>
  </si>
  <si>
    <t>＜施行注意＞</t>
  </si>
  <si>
    <t>備考</t>
    <rPh sb="0" eb="2">
      <t>ビコウ</t>
    </rPh>
    <phoneticPr fontId="15"/>
  </si>
  <si>
    <t>合計</t>
    <rPh sb="0" eb="2">
      <t>ゴウケイ</t>
    </rPh>
    <phoneticPr fontId="15"/>
  </si>
  <si>
    <t xml:space="preserve">【地域外関係者の相手先名】 </t>
    <phoneticPr fontId="10"/>
  </si>
  <si>
    <t>活　動　計　画　書</t>
  </si>
  <si>
    <t>森林・山村多面的機能発揮対策交付金に係る活動計画書</t>
  </si>
  <si>
    <t>１．組織名</t>
  </si>
  <si>
    <t>２．所在地</t>
  </si>
  <si>
    <t>４．取組概要</t>
  </si>
  <si>
    <t>　※構成員の居住地（どのような地域から参加しているか）、職種、経歴、所属団体等、構成員の多様性がわかるように記載すること。</t>
    <phoneticPr fontId="10"/>
  </si>
  <si>
    <t>取組概要</t>
  </si>
  <si>
    <t>　　A-1地域環境保全タイプ</t>
    <phoneticPr fontId="10"/>
  </si>
  <si>
    <t>　　（里山林保全）</t>
    <phoneticPr fontId="10"/>
  </si>
  <si>
    <t>　　A-2地域環境保全タイプ</t>
    <phoneticPr fontId="10"/>
  </si>
  <si>
    <t>　　（侵入竹除去、竹林整備）</t>
    <phoneticPr fontId="10"/>
  </si>
  <si>
    <t>　　B 森林資源利用タイプ</t>
    <phoneticPr fontId="10"/>
  </si>
  <si>
    <t>　　C 森林機能強化タイプ</t>
    <phoneticPr fontId="10"/>
  </si>
  <si>
    <t>m</t>
  </si>
  <si>
    <t>　２－１．間伐等（除伐・枝打ちを含む）実施面積</t>
    <phoneticPr fontId="10"/>
  </si>
  <si>
    <t>　２－２．活動を始める時点で長期にわたり手入れをされていなかったと考えられる里山林を整備する面積</t>
    <phoneticPr fontId="10"/>
  </si>
  <si>
    <t>　　D 関係人口創出・維持タイプ</t>
    <phoneticPr fontId="10"/>
  </si>
  <si>
    <t>３．資機材・施設の整備等</t>
  </si>
  <si>
    <t>※１　延長には森林調査・見回りを除く。</t>
  </si>
  <si>
    <t>タイプ名</t>
  </si>
  <si>
    <t>目　標</t>
  </si>
  <si>
    <t>モニタリング調査方法</t>
  </si>
  <si>
    <t>年　度</t>
  </si>
  <si>
    <t>（１）写真</t>
  </si>
  <si>
    <t>　　　取組の実施箇所に長期にわたり手入れをしていなかったと考えられる里山林がある場合はその写真を添付すること。</t>
  </si>
  <si>
    <t>（２）収入</t>
  </si>
  <si>
    <t>　　　会費、林産物収入など森林・山村多面的機能発揮対策交付金以外の収入を記載すること。</t>
  </si>
  <si>
    <t>取組を委託する場合は、次を記載すること。</t>
  </si>
  <si>
    <t>活動計画における取組についての委託</t>
  </si>
  <si>
    <t xml:space="preserve">【活動内容】 
</t>
    <rPh sb="1" eb="3">
      <t>カツドウ</t>
    </rPh>
    <rPh sb="3" eb="5">
      <t>ナイヨウ</t>
    </rPh>
    <phoneticPr fontId="10"/>
  </si>
  <si>
    <t>年</t>
    <rPh sb="0" eb="1">
      <t>ネン</t>
    </rPh>
    <phoneticPr fontId="15"/>
  </si>
  <si>
    <t>　（３）委託</t>
    <phoneticPr fontId="8"/>
  </si>
  <si>
    <t>３．地区の概要、取組の背景・取組の概要、地元の自治体、自治会、集落等のニーズに対応するなど地域の活性化への寄与等</t>
    <rPh sb="14" eb="16">
      <t>トリクミ</t>
    </rPh>
    <rPh sb="17" eb="19">
      <t>ガイヨウ</t>
    </rPh>
    <phoneticPr fontId="8"/>
  </si>
  <si>
    <t>５．構成員の概要</t>
    <phoneticPr fontId="8"/>
  </si>
  <si>
    <t>６．年度別スケジュール</t>
    <phoneticPr fontId="8"/>
  </si>
  <si>
    <r>
      <t>※</t>
    </r>
    <r>
      <rPr>
        <sz val="10"/>
        <color theme="1"/>
        <rFont val="ＭＳ 明朝"/>
        <family val="1"/>
        <charset val="128"/>
      </rPr>
      <t>４　２のDの関係人口創出・維持タイプについては、年度毎の実施内容を記載する。</t>
    </r>
  </si>
  <si>
    <t>７．活動の目標と活動結果を測定するためのモニタリング調査方法（地域環境保全タイプ及び森林資源利用タイプについて記載）</t>
    <phoneticPr fontId="8"/>
  </si>
  <si>
    <t>８．年度別に実施する安全講習等の名称及び内容</t>
    <phoneticPr fontId="8"/>
  </si>
  <si>
    <t>９．安全のために装備する物品及び傷害保険の名称</t>
    <phoneticPr fontId="8"/>
  </si>
  <si>
    <t>10．４年目以降の活動（森林管理）計画</t>
    <phoneticPr fontId="8"/>
  </si>
  <si>
    <t>11．計画図（協定の対象としている区域の図面）</t>
    <phoneticPr fontId="8"/>
  </si>
  <si>
    <t>12．持続性向上に向けた取組</t>
    <phoneticPr fontId="8"/>
  </si>
  <si>
    <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</si>
  <si>
    <t>13．その他</t>
    <phoneticPr fontId="8"/>
  </si>
  <si>
    <t>①</t>
    <phoneticPr fontId="8"/>
  </si>
  <si>
    <t>②</t>
    <phoneticPr fontId="8"/>
  </si>
  <si>
    <t>申請時
（します）</t>
    <rPh sb="0" eb="3">
      <t>シンセイジ</t>
    </rPh>
    <phoneticPr fontId="8"/>
  </si>
  <si>
    <t>（１）適正な施肥</t>
    <rPh sb="3" eb="5">
      <t>テキセイ</t>
    </rPh>
    <rPh sb="6" eb="8">
      <t>セヒ</t>
    </rPh>
    <phoneticPr fontId="8"/>
  </si>
  <si>
    <t>報告時
（しました）</t>
    <rPh sb="0" eb="2">
      <t>ホウコク</t>
    </rPh>
    <rPh sb="2" eb="3">
      <t>ジ</t>
    </rPh>
    <phoneticPr fontId="8"/>
  </si>
  <si>
    <t>③</t>
    <phoneticPr fontId="8"/>
  </si>
  <si>
    <t>④</t>
    <phoneticPr fontId="8"/>
  </si>
  <si>
    <t>⑤</t>
    <phoneticPr fontId="8"/>
  </si>
  <si>
    <t>⑥</t>
    <phoneticPr fontId="8"/>
  </si>
  <si>
    <t>⑦</t>
    <phoneticPr fontId="8"/>
  </si>
  <si>
    <t>（２）適正な防除</t>
    <phoneticPr fontId="8"/>
  </si>
  <si>
    <t>（３）エネルギーの節減</t>
    <rPh sb="9" eb="11">
      <t>セツゲン</t>
    </rPh>
    <phoneticPr fontId="8"/>
  </si>
  <si>
    <t>林業機械や施設の電気・燃料の使用状況の記録・保存に努める</t>
    <phoneticPr fontId="8"/>
  </si>
  <si>
    <t>省エネを意識し、不必要・非効率なエネルギー消費をしないように努める</t>
    <phoneticPr fontId="8"/>
  </si>
  <si>
    <t>（４）悪臭及び害虫の発生防止</t>
    <rPh sb="3" eb="5">
      <t>アクシュウ</t>
    </rPh>
    <rPh sb="5" eb="6">
      <t>オヨ</t>
    </rPh>
    <rPh sb="7" eb="9">
      <t>ガイチュウ</t>
    </rPh>
    <rPh sb="10" eb="12">
      <t>ハッセイ</t>
    </rPh>
    <rPh sb="12" eb="14">
      <t>ボウシ</t>
    </rPh>
    <phoneticPr fontId="8"/>
  </si>
  <si>
    <t>悪臭・害虫の発生防止・低減に努める</t>
    <phoneticPr fontId="8"/>
  </si>
  <si>
    <t>（５）廃棄物の発生抑制、
　　　適正な循環的な利用及び適正な処分</t>
    <rPh sb="3" eb="6">
      <t>ハイキブツ</t>
    </rPh>
    <rPh sb="7" eb="9">
      <t>ハッセイ</t>
    </rPh>
    <rPh sb="9" eb="11">
      <t>ヨクセイ</t>
    </rPh>
    <rPh sb="16" eb="18">
      <t>テキセイ</t>
    </rPh>
    <rPh sb="19" eb="21">
      <t>ジュンカン</t>
    </rPh>
    <rPh sb="21" eb="22">
      <t>テキ</t>
    </rPh>
    <rPh sb="23" eb="25">
      <t>リヨウ</t>
    </rPh>
    <rPh sb="25" eb="26">
      <t>オヨ</t>
    </rPh>
    <rPh sb="27" eb="29">
      <t>テキセイ</t>
    </rPh>
    <rPh sb="30" eb="32">
      <t>ショブン</t>
    </rPh>
    <phoneticPr fontId="8"/>
  </si>
  <si>
    <t>廃棄物の削減に努め、適正に処理</t>
    <phoneticPr fontId="8"/>
  </si>
  <si>
    <t>未利用材の有効活用を検討</t>
    <phoneticPr fontId="8"/>
  </si>
  <si>
    <t>（６）生物多様性への悪影響の防止</t>
    <phoneticPr fontId="8"/>
  </si>
  <si>
    <t>生物多様性に配慮した事業実施（物資調達、施業等）に努める</t>
    <phoneticPr fontId="8"/>
  </si>
  <si>
    <t>（７）環境関係法令の遵守等</t>
    <rPh sb="3" eb="5">
      <t>カンキョウ</t>
    </rPh>
    <rPh sb="5" eb="7">
      <t>カンケイ</t>
    </rPh>
    <rPh sb="7" eb="9">
      <t>ホウレイ</t>
    </rPh>
    <rPh sb="10" eb="12">
      <t>ジュンシュ</t>
    </rPh>
    <rPh sb="12" eb="13">
      <t>トウ</t>
    </rPh>
    <phoneticPr fontId="8"/>
  </si>
  <si>
    <t>⑧</t>
    <phoneticPr fontId="8"/>
  </si>
  <si>
    <t>⑨</t>
    <phoneticPr fontId="8"/>
  </si>
  <si>
    <t>⑩</t>
    <phoneticPr fontId="8"/>
  </si>
  <si>
    <t>⑪</t>
    <phoneticPr fontId="8"/>
  </si>
  <si>
    <t>⑫</t>
    <phoneticPr fontId="8"/>
  </si>
  <si>
    <t>⑬</t>
    <phoneticPr fontId="8"/>
  </si>
  <si>
    <t>⑭</t>
    <phoneticPr fontId="8"/>
  </si>
  <si>
    <t>みどりの食料システム戦略の理解</t>
    <phoneticPr fontId="8"/>
  </si>
  <si>
    <t>関係法令の遵守</t>
    <phoneticPr fontId="8"/>
  </si>
  <si>
    <t>林業機械等の装置・車両の適切な整備と管理の実施に努める</t>
    <phoneticPr fontId="8"/>
  </si>
  <si>
    <t>正しい知識に基づく作業安全に努める</t>
    <phoneticPr fontId="8"/>
  </si>
  <si>
    <t>（注2）記載内容に「該当しない」場合には□にチェックしてください。この場合、当該項目の申請時・報告時のチェックは不要です。</t>
    <phoneticPr fontId="8"/>
  </si>
  <si>
    <t>※種苗生産を行う場合（該当しない        ）
肥料の適正な保管</t>
    <phoneticPr fontId="8"/>
  </si>
  <si>
    <t>※種苗生産を行う場合（該当しない        ）
肥料の使用状況等の記録・保存に努める</t>
    <phoneticPr fontId="8"/>
  </si>
  <si>
    <t>※農薬を使用する場合（該当しない        ）
農薬の適正な使用・保管</t>
    <phoneticPr fontId="8"/>
  </si>
  <si>
    <t>※農薬を使用する場合（該当しない        ）
農薬の使用状況等の記録・保存</t>
    <phoneticPr fontId="8"/>
  </si>
  <si>
    <t>（別紙３　様式第12号）</t>
    <phoneticPr fontId="10"/>
  </si>
  <si>
    <t>環境負荷低減のクロスコンプライアンス チェックシート</t>
    <phoneticPr fontId="8"/>
  </si>
  <si>
    <t>（別紙３　様式第11号）</t>
    <phoneticPr fontId="8"/>
  </si>
  <si>
    <r>
      <t>（注1）申請を行う際に本様式の「該当なし」欄又は「申請時」欄に</t>
    </r>
    <r>
      <rPr>
        <sz val="11"/>
        <rFont val="Segoe UI Symbol"/>
        <family val="2"/>
      </rPr>
      <t>☑</t>
    </r>
    <r>
      <rPr>
        <sz val="11"/>
        <rFont val="Yu Gothic"/>
        <family val="2"/>
        <scheme val="minor"/>
      </rPr>
      <t>を付し、</t>
    </r>
    <r>
      <rPr>
        <sz val="11"/>
        <rFont val="Yu Gothic"/>
        <family val="3"/>
        <charset val="128"/>
        <scheme val="minor"/>
      </rPr>
      <t>報告</t>
    </r>
    <r>
      <rPr>
        <sz val="11"/>
        <rFont val="Yu Gothic"/>
        <family val="2"/>
        <scheme val="minor"/>
      </rPr>
      <t>の際は「報告時」欄に</t>
    </r>
    <r>
      <rPr>
        <sz val="11"/>
        <rFont val="Segoe UI Symbol"/>
        <family val="2"/>
      </rPr>
      <t>☑</t>
    </r>
    <r>
      <rPr>
        <sz val="11"/>
        <rFont val="Yu Gothic"/>
        <family val="2"/>
        <scheme val="minor"/>
      </rPr>
      <t>を付して提出してください。</t>
    </r>
    <rPh sb="36" eb="38">
      <t>ホウコク</t>
    </rPh>
    <rPh sb="39" eb="40">
      <t>サイ</t>
    </rPh>
    <phoneticPr fontId="8"/>
  </si>
  <si>
    <t>（別紙３　様式第13号）</t>
    <phoneticPr fontId="10"/>
  </si>
  <si>
    <t>ひょうご森林林業協同組合連合会</t>
    <rPh sb="4" eb="6">
      <t>シンリン</t>
    </rPh>
    <rPh sb="6" eb="8">
      <t>リンギョウ</t>
    </rPh>
    <rPh sb="8" eb="12">
      <t>キョウドウクミアイ</t>
    </rPh>
    <rPh sb="12" eb="15">
      <t>レンゴウカイ</t>
    </rPh>
    <phoneticPr fontId="8"/>
  </si>
  <si>
    <t>代表理事　新岡　史朗　様</t>
    <rPh sb="0" eb="4">
      <t>ダイヒョウリジ</t>
    </rPh>
    <rPh sb="5" eb="7">
      <t>ニイオカ</t>
    </rPh>
    <rPh sb="8" eb="9">
      <t>シ</t>
    </rPh>
    <rPh sb="9" eb="10">
      <t>ロウ</t>
    </rPh>
    <rPh sb="11" eb="12">
      <t>サマ</t>
    </rPh>
    <phoneticPr fontId="8"/>
  </si>
  <si>
    <t>令和６年度　森林・山村多面的機能発揮対策交付金に係る採択申請書</t>
    <rPh sb="0" eb="2">
      <t>レイワ</t>
    </rPh>
    <phoneticPr fontId="8"/>
  </si>
  <si>
    <t>○年○月○日制定</t>
  </si>
  <si>
    <t>第１章　総則</t>
  </si>
  <si>
    <t>（名称）</t>
  </si>
  <si>
    <t>第１条　この活動組織は、○○活動組織（以下「活動組織」という。）という。</t>
  </si>
  <si>
    <t>（事務所）</t>
  </si>
  <si>
    <t>第２条　活動組織は、主たる事務所を○○に置く。</t>
  </si>
  <si>
    <t>（目的）</t>
  </si>
  <si>
    <t>第２章　構成員</t>
  </si>
  <si>
    <t>（構成員）</t>
  </si>
  <si>
    <t>第４条　活動組織の構成員は別紙のとおりとする。</t>
  </si>
  <si>
    <t>第３章　役員</t>
  </si>
  <si>
    <t>（役員の定数及び選任）</t>
  </si>
  <si>
    <t>３　代表は、この活動組織を代表し、活動組織の業務を統括する。</t>
  </si>
  <si>
    <t>４　副代表は、代表を補佐し、代表が欠けたときは、代表を代行する。</t>
  </si>
  <si>
    <t>５　書記は、活動組織の活動の事務等を行う。</t>
  </si>
  <si>
    <t>６　会計は、責任者として事業の会計を行う。</t>
  </si>
  <si>
    <t>７　監査役は、責任者として会計の監査を行う。</t>
  </si>
  <si>
    <t>（役員の任期）</t>
  </si>
  <si>
    <t>第６条　役員の任期は、○年とする。</t>
  </si>
  <si>
    <t>２　補欠又は増員による任期は、前任者又は現任者の残任期間とする。</t>
  </si>
  <si>
    <t>第４章　総会</t>
  </si>
  <si>
    <t>（総会の開催）</t>
  </si>
  <si>
    <t>第７条　通常総会は、毎年度１回以上開催する。</t>
  </si>
  <si>
    <t>２　臨時総会は、次に掲げる場合に開催する。</t>
  </si>
  <si>
    <t>　二　監査役が不正な事実を発見し、報告するために招集したとき。</t>
  </si>
  <si>
    <t>　三　その他代表が必要と認めたとき。</t>
  </si>
  <si>
    <t>（総会の権能）</t>
  </si>
  <si>
    <t>　二　活動組織規約の制定及び改廃に関すること。</t>
  </si>
  <si>
    <t>　三　その他活動組織の運営に関する重要な事項。</t>
  </si>
  <si>
    <t>（総会の議決方法等）</t>
  </si>
  <si>
    <t>４　議長は、構成員として総会の議決に加わることができない。</t>
  </si>
  <si>
    <t>（特別議決事項）</t>
  </si>
  <si>
    <t>　一　活動組織規約の変更</t>
  </si>
  <si>
    <t>　二　活動組織の解散</t>
  </si>
  <si>
    <t>　三　構成員の除名</t>
  </si>
  <si>
    <t>　四　役員の解任</t>
  </si>
  <si>
    <t>第５章　事務、会計及び監査</t>
  </si>
  <si>
    <t>（書類及び帳簿の備付け）</t>
  </si>
  <si>
    <t>　一　活動組織規約</t>
  </si>
  <si>
    <t>　二　役員等の氏名及び住所を記載した書面</t>
  </si>
  <si>
    <t>　三　収入及び支出に関する証拠書類、帳簿及び財産管理台帳</t>
  </si>
  <si>
    <t>　四　その他代表が必要と認めた書類</t>
  </si>
  <si>
    <t>（書類の保存）</t>
  </si>
  <si>
    <t>（事業及び会計年度）</t>
  </si>
  <si>
    <t>（資金）</t>
  </si>
  <si>
    <t>　一　森林・山村多面的機能発揮対策交付金</t>
  </si>
  <si>
    <t>　二　その他の収入</t>
  </si>
  <si>
    <t>（会費）</t>
  </si>
  <si>
    <t>（事務経費支弁の方法等）</t>
  </si>
  <si>
    <t>第16条　活動組織の事務に要する経費は、第14条の資金をもって充てる。</t>
  </si>
  <si>
    <t>（活動計画の作成）</t>
  </si>
  <si>
    <t>第17条　活動計画は、会計区分ごとに作成し、総会の議決を得てこれを定める。</t>
  </si>
  <si>
    <t>（資金の支出）</t>
  </si>
  <si>
    <t>第18条　資金の支出者は代表とする。</t>
  </si>
  <si>
    <t>（資金の流用）</t>
  </si>
  <si>
    <t>第19条　資金は、定められた目的以外に使用し、又は流用してはならない。</t>
  </si>
  <si>
    <t>（金銭出納の明確化）</t>
  </si>
  <si>
    <t>（金銭の出納）</t>
  </si>
  <si>
    <t>第21条　金銭を出納したときは、領収証を発行しなければならない。</t>
  </si>
  <si>
    <t>（領収証の徴収）</t>
  </si>
  <si>
    <t>（物品の管理）</t>
  </si>
  <si>
    <t>（決算及び監査）</t>
  </si>
  <si>
    <t>第６章　活動組織規約の変更</t>
  </si>
  <si>
    <t>（規約の変更）</t>
  </si>
  <si>
    <t>第25条　この規約を変更した場合は、地域協議会長に報告をしなければならない。</t>
  </si>
  <si>
    <t>第７章　雑則</t>
  </si>
  <si>
    <t>（細則）</t>
  </si>
  <si>
    <t>附　則</t>
  </si>
  <si>
    <t>１　この規約は、○年○月○日から施行する。</t>
  </si>
  <si>
    <t xml:space="preserve"> </t>
  </si>
  <si>
    <t>○○活動組織規約（例）</t>
    <phoneticPr fontId="8"/>
  </si>
  <si>
    <t>（別紙２　様式第８号）</t>
    <phoneticPr fontId="8"/>
  </si>
  <si>
    <t>○○活動組織参加同意書</t>
  </si>
  <si>
    <t>１．代表</t>
  </si>
  <si>
    <t>役職名</t>
  </si>
  <si>
    <t>氏名</t>
  </si>
  <si>
    <t>備考</t>
  </si>
  <si>
    <t>２．役員</t>
  </si>
  <si>
    <t>３．構成員</t>
  </si>
  <si>
    <t>（１）個人</t>
  </si>
  <si>
    <t>（２）団体</t>
  </si>
  <si>
    <t>団体名</t>
  </si>
  <si>
    <t>（別紙２　様式第８号　別紙）</t>
    <phoneticPr fontId="8"/>
  </si>
  <si>
    <t>森林・山村多面的機能発揮対策交付金の実施に関する協定書（例）</t>
  </si>
  <si>
    <t>（協定期間）</t>
  </si>
  <si>
    <t>第２条　地域共同による活動の協定期間は、協定締結の日から○年○月○日までとする。</t>
  </si>
  <si>
    <t>（協定の対象となる森林）</t>
  </si>
  <si>
    <t>第３条　協定の対象となる森林は、以下のとおりとする。</t>
  </si>
  <si>
    <t>所在地　○○県○○町○○○○　○○－○</t>
  </si>
  <si>
    <t>面　積　○○.○ha</t>
  </si>
  <si>
    <t>（森林経営計画の確認等）</t>
  </si>
  <si>
    <t>（活動計画）</t>
  </si>
  <si>
    <t>（その他）</t>
  </si>
  <si>
    <t>○年○月○日</t>
  </si>
  <si>
    <t>住所　○○県○○町○○○○　○○－○</t>
  </si>
  <si>
    <t>（別紙２　様式第９号）</t>
    <phoneticPr fontId="8"/>
  </si>
  <si>
    <t>第３条　活動組織は、第４条の構成員による地域共同による森林・山村の多面的機能</t>
    <phoneticPr fontId="8"/>
  </si>
  <si>
    <t>第５条　活動組織に、代表１名、副代表○名、書記○名、会計○名、監査役○名を置</t>
    <phoneticPr fontId="8"/>
  </si>
  <si>
    <t>２　代表、副代表及び監査役は総会において構成員の互選により選任するものとし、</t>
    <phoneticPr fontId="8"/>
  </si>
  <si>
    <t>　一　構成員現在数の３分の１以上から会議の目的たる事項を示した書面により請求</t>
    <phoneticPr fontId="8"/>
  </si>
  <si>
    <t>３　前項第１号の規定により請求があったときは、代表は、その請求のあった日から</t>
    <phoneticPr fontId="8"/>
  </si>
  <si>
    <t>４　総会の招集は、少なくともその開催の７日前までに、会議の日時、場所、目的及</t>
    <phoneticPr fontId="8"/>
  </si>
  <si>
    <t>第８条　総会はこの規約において別に定めるもののほか、次の各号に掲げる事項を議</t>
    <phoneticPr fontId="8"/>
  </si>
  <si>
    <t>　一　活動に関する活動計画の設定又は変更、収支決算、実績報告及び実施に関する</t>
    <phoneticPr fontId="8"/>
  </si>
  <si>
    <t>第９条　総会は、構成員現在数の過半数の出席がなければ開くことができない。ただ</t>
    <phoneticPr fontId="8"/>
  </si>
  <si>
    <t>２　総会においては、第７条第４項によりあらかじめ通知された事項についてのみ議</t>
    <phoneticPr fontId="8"/>
  </si>
  <si>
    <t>３　総会の議事は、第10条に規定するものを除き、出席した構成員の過半数で決し、</t>
    <phoneticPr fontId="8"/>
  </si>
  <si>
    <t>５　総会により決定した事項については、決定事項を記載した書面を作成するととも</t>
    <phoneticPr fontId="8"/>
  </si>
  <si>
    <t>第10条　次の各号に掲げる事項は、総会において、出席者の議決権の３分の２以上の</t>
    <phoneticPr fontId="8"/>
  </si>
  <si>
    <t>第11条　活動組織は、第２条の事務所に、次の各号に掲げる書類及び帳簿を備え付け</t>
    <phoneticPr fontId="8"/>
  </si>
  <si>
    <t>第12条　活動組織は、前条各号に掲げる書類を事業終了年度の翌年度から５年間保存</t>
    <phoneticPr fontId="8"/>
  </si>
  <si>
    <t>第13条　活動組織の事業及び会計年度は、毎年４月１日に始まり、翌年３月31日に</t>
    <phoneticPr fontId="8"/>
  </si>
  <si>
    <t>第14条　活動組織の資金は、次の各号に掲げるものとし、その会計に当たってはほか</t>
    <phoneticPr fontId="8"/>
  </si>
  <si>
    <t>ものとする。</t>
    <phoneticPr fontId="8"/>
  </si>
  <si>
    <t>第15条　前条第二号に掲げる収入として、会員から月（年）○○円の会費を徴収する</t>
    <phoneticPr fontId="8"/>
  </si>
  <si>
    <t>第20条　出納の事務を行う者は、金銭の出納及び保管を厳正かつ確実に行い、日々の</t>
    <phoneticPr fontId="8"/>
  </si>
  <si>
    <t>２　金融機関への振込の方法により入金する場合は、入金先の要求がある場合のほ</t>
    <phoneticPr fontId="8"/>
  </si>
  <si>
    <t>第22条　金銭の支払については、最終受取人の領収証を徴収しなければならない。た</t>
    <phoneticPr fontId="8"/>
  </si>
  <si>
    <t>２　金融機関への振込の方法により支払を行うときは、取扱金融機関の振込金受取書</t>
    <phoneticPr fontId="8"/>
  </si>
  <si>
    <t>第23条　活動組織が購入又は借り入れした器具、備品及び資材については、滅失及び</t>
    <phoneticPr fontId="8"/>
  </si>
  <si>
    <t>第24条　活動組織の決算については、代表が事業年度終了後、金銭出納簿、事業報告</t>
    <phoneticPr fontId="8"/>
  </si>
  <si>
    <t>２　監査役は、前項の書類を受領したときは、これを監査し、監査報告書を作成して</t>
    <phoneticPr fontId="8"/>
  </si>
  <si>
    <t>第26条　森林・林業・木材産業グリーン成長総合対策補助金等交付等要綱（平成30</t>
    <phoneticPr fontId="8"/>
  </si>
  <si>
    <t>２　活動組織の設立初年度の役員の選任については、第５条第２項中「総会」とある</t>
    <phoneticPr fontId="8"/>
  </si>
  <si>
    <t>３　活動組織の設立初年度の活動計画の議決については、第17条中「総会」とあるの</t>
    <phoneticPr fontId="8"/>
  </si>
  <si>
    <t>　の発揮のための活動を通じ、地域の活性化を図ることを目的とする。</t>
    <phoneticPr fontId="8"/>
  </si>
  <si>
    <t>　　なお、活動組織の構成に当たっては、地域の実情を踏まえ、関係者が十分協議し、</t>
    <phoneticPr fontId="8"/>
  </si>
  <si>
    <t>　備考欄に構成員の所属等を記載するよう努める。</t>
    <phoneticPr fontId="8"/>
  </si>
  <si>
    <t>　くこととする。代表等役員は別紙のとおりとする。</t>
    <phoneticPr fontId="8"/>
  </si>
  <si>
    <t>　書記及び会計は、代表が指名するものとする。</t>
    <phoneticPr fontId="8"/>
  </si>
  <si>
    <t>　　があったとき。</t>
    <phoneticPr fontId="8"/>
  </si>
  <si>
    <t>　30日以内に総会を招集しなければならない。</t>
    <phoneticPr fontId="8"/>
  </si>
  <si>
    <t>　び審議事項を記載した書面をもって構成員に通知しなければならない。</t>
    <phoneticPr fontId="8"/>
  </si>
  <si>
    <t>　決する。</t>
    <phoneticPr fontId="8"/>
  </si>
  <si>
    <t>　　こと。</t>
    <phoneticPr fontId="8"/>
  </si>
  <si>
    <t>　し、出席は委任状をもって代えることができる。</t>
    <phoneticPr fontId="8"/>
  </si>
  <si>
    <t>　決することができる。ただし、緊急を要する事項については、この限りでない。</t>
    <phoneticPr fontId="8"/>
  </si>
  <si>
    <t>　可否同数のときは、議長の決するところによる。</t>
    <phoneticPr fontId="8"/>
  </si>
  <si>
    <t>　に、その写しを構成員全員に配布するものとする。</t>
    <phoneticPr fontId="8"/>
  </si>
  <si>
    <t>　多数による議決を必要とする。</t>
    <phoneticPr fontId="8"/>
  </si>
  <si>
    <t>　ておかなければならない。</t>
    <phoneticPr fontId="8"/>
  </si>
  <si>
    <t>　することとする。</t>
    <phoneticPr fontId="8"/>
  </si>
  <si>
    <t>　終わる。</t>
    <phoneticPr fontId="8"/>
  </si>
  <si>
    <t>　の会計と区分して経理する。</t>
    <phoneticPr fontId="8"/>
  </si>
  <si>
    <t>　出納を記録し、常に金銭の残高を明確にしなければならない。</t>
    <phoneticPr fontId="8"/>
  </si>
  <si>
    <t>　か、領収証を発行しないものとする。</t>
    <phoneticPr fontId="8"/>
  </si>
  <si>
    <t>　だし、領収証の徴収が困難な場合には、レシート等をもってこれに代えることがで</t>
    <phoneticPr fontId="8"/>
  </si>
  <si>
    <t>　きる。</t>
    <phoneticPr fontId="8"/>
  </si>
  <si>
    <t>　をもって支払先の領収証に代えることができる。</t>
    <phoneticPr fontId="8"/>
  </si>
  <si>
    <t>　き損のないよう、適正に管理するものとする。</t>
    <phoneticPr fontId="8"/>
  </si>
  <si>
    <t>　書及び財産管理台帳を、通常総会の開催の日の○日前までに監査役に提出しなけれ</t>
    <phoneticPr fontId="8"/>
  </si>
  <si>
    <t>　ばならない。</t>
    <phoneticPr fontId="8"/>
  </si>
  <si>
    <t>　代表に報告するとともに、代表は監査について、毎会計年度終了後○日以内に総会</t>
    <phoneticPr fontId="8"/>
  </si>
  <si>
    <t>　の承認を受けなければならない。</t>
    <phoneticPr fontId="8"/>
  </si>
  <si>
    <t>　年３月30日29林政政第893号農林水産事務次官依命通知）、森林・山村多面的機能</t>
    <phoneticPr fontId="8"/>
  </si>
  <si>
    <t>　発揮対策実施要領（平成25年５月16日付け25林整森第74号林野庁長官通知）、そ</t>
    <phoneticPr fontId="8"/>
  </si>
  <si>
    <t>　の他この規約に定めるもののほか、活動組織の事務の運営上必要な細則は、代表</t>
    <phoneticPr fontId="8"/>
  </si>
  <si>
    <t>　が別に定める。</t>
    <phoneticPr fontId="8"/>
  </si>
  <si>
    <t>　のは、「設立総会」と読み替えるものとし、その任期については、第６条第１項の規</t>
    <phoneticPr fontId="8"/>
  </si>
  <si>
    <t>　定にかかわらず、○年○月○日までとする。</t>
    <phoneticPr fontId="8"/>
  </si>
  <si>
    <t>　は「設立総会」と読み替えるものとする。</t>
    <phoneticPr fontId="8"/>
  </si>
  <si>
    <t>下記１．２．のとおり定めます。</t>
    <phoneticPr fontId="8"/>
  </si>
  <si>
    <t>以下３．の構成員は、○○活動組織へ参加するとともに、活動組織の代表及び役員を</t>
    <phoneticPr fontId="8"/>
  </si>
  <si>
    <t>　　すること。</t>
    <phoneticPr fontId="8"/>
  </si>
  <si>
    <t>注：団体においては、活動組織の構成員となる者は代表者とし、構成員名簿を添付</t>
    <phoneticPr fontId="8"/>
  </si>
  <si>
    <t>長官通知）に基づき、○○活動組織と森林所有者は、下記のとおり協定を締結する。</t>
    <phoneticPr fontId="8"/>
  </si>
  <si>
    <t>　森林・山村多面的機能発揮対策実施要領（平成25年５月16日付け25林整森第74号林野庁</t>
    <phoneticPr fontId="8"/>
  </si>
  <si>
    <t>第１条　この協定は、地域の森林・山村の多面的機能の発揮のための活動（以下「活動」</t>
    <phoneticPr fontId="8"/>
  </si>
  <si>
    <t>計画図　別紙の「森林・山村多面的機能発揮対策交付金に係る活動計画書」の11に定める</t>
    <phoneticPr fontId="8"/>
  </si>
  <si>
    <t>第４条　森林所有者は協定締結後に協定の対象となる森林において、森林経営計画を策定</t>
    <phoneticPr fontId="8"/>
  </si>
  <si>
    <t>　という。）が円滑に実施できるよう、その内容等について定めることを目的とする。</t>
    <phoneticPr fontId="8"/>
  </si>
  <si>
    <t>　　　　とおりとする。</t>
    <phoneticPr fontId="8"/>
  </si>
  <si>
    <t>　しようとする場合又は事業完了年度の翌年度から起算して５年以内に立木の伐採や森林</t>
    <phoneticPr fontId="8"/>
  </si>
  <si>
    <t>　事前に協議するものとする。</t>
    <phoneticPr fontId="8"/>
  </si>
  <si>
    <t>　の転用等を行おうとする場合は、交付金の返還が生じることがあるので○○活動組織と</t>
    <phoneticPr fontId="8"/>
  </si>
  <si>
    <t>２　協定の対象となる森林において活動計画の期間中に森林経営計画が策定された場合に</t>
    <phoneticPr fontId="8"/>
  </si>
  <si>
    <t>　る規定及び第６条の規定は有効とする。</t>
    <phoneticPr fontId="8"/>
  </si>
  <si>
    <t>　あっても、前項後段の立木の伐採や森林の転用等を行おうとする場合の事前協議に関す</t>
    <phoneticPr fontId="8"/>
  </si>
  <si>
    <t>　付金に係る活動計画書」の６に定めるとおりとする。</t>
    <phoneticPr fontId="8"/>
  </si>
  <si>
    <t>第５条　活動組織が行う活動は、別紙３様式第10号の「森林・山村多面的機能発揮対策交</t>
    <phoneticPr fontId="8"/>
  </si>
  <si>
    <t>　が協議をして定めるものとする。</t>
    <phoneticPr fontId="8"/>
  </si>
  <si>
    <t>第６条　この協定に定めのない事項、又は疑義が生じた場合には、活動組織と森林所有者</t>
    <phoneticPr fontId="8"/>
  </si>
  <si>
    <t>　それぞれ１通を保有するものとする。</t>
    <phoneticPr fontId="8"/>
  </si>
  <si>
    <t>　上記協定の締結を証するため、活動組織と森林所有者は、本書を作成し、記名の上、</t>
    <phoneticPr fontId="8"/>
  </si>
  <si>
    <t>地域環境保全タイプ（里山林保全）</t>
    <rPh sb="0" eb="4">
      <t>チイキカンキョウ</t>
    </rPh>
    <rPh sb="4" eb="6">
      <t>ホゼン</t>
    </rPh>
    <rPh sb="10" eb="13">
      <t>サトヤマリン</t>
    </rPh>
    <rPh sb="13" eb="15">
      <t>ホゼン</t>
    </rPh>
    <phoneticPr fontId="29"/>
  </si>
  <si>
    <t>地域環境保全タイプ（侵入竹除去・竹林整備）</t>
    <rPh sb="0" eb="4">
      <t>チイキカンキョウ</t>
    </rPh>
    <rPh sb="4" eb="6">
      <t>ホゼン</t>
    </rPh>
    <rPh sb="10" eb="12">
      <t>シンニュウ</t>
    </rPh>
    <rPh sb="12" eb="13">
      <t>タケ</t>
    </rPh>
    <rPh sb="13" eb="15">
      <t>ジョキョ</t>
    </rPh>
    <rPh sb="16" eb="18">
      <t>チクリン</t>
    </rPh>
    <rPh sb="18" eb="20">
      <t>セイビ</t>
    </rPh>
    <phoneticPr fontId="29"/>
  </si>
  <si>
    <t>森林資源利用タイプ</t>
    <rPh sb="0" eb="2">
      <t>シンリン</t>
    </rPh>
    <rPh sb="2" eb="4">
      <t>シゲン</t>
    </rPh>
    <rPh sb="4" eb="6">
      <t>リヨウ</t>
    </rPh>
    <phoneticPr fontId="29"/>
  </si>
  <si>
    <t>森林機能強化タイプ</t>
    <rPh sb="0" eb="4">
      <t>シンリンキノウ</t>
    </rPh>
    <rPh sb="4" eb="6">
      <t>キョウカ</t>
    </rPh>
    <phoneticPr fontId="29"/>
  </si>
  <si>
    <t>（別紙）</t>
    <rPh sb="1" eb="3">
      <t>ベッシ</t>
    </rPh>
    <phoneticPr fontId="29"/>
  </si>
  <si>
    <t>活動組織名：</t>
    <rPh sb="0" eb="2">
      <t>カツドウ</t>
    </rPh>
    <rPh sb="2" eb="4">
      <t>ソシキ</t>
    </rPh>
    <rPh sb="4" eb="5">
      <t>メイ</t>
    </rPh>
    <phoneticPr fontId="8"/>
  </si>
  <si>
    <t>活動予定地現況写真</t>
    <rPh sb="0" eb="2">
      <t>カツドウ</t>
    </rPh>
    <rPh sb="2" eb="5">
      <t>ヨテイチ</t>
    </rPh>
    <rPh sb="5" eb="7">
      <t>ゲンキョウ</t>
    </rPh>
    <rPh sb="7" eb="9">
      <t>シャシン</t>
    </rPh>
    <phoneticPr fontId="8"/>
  </si>
  <si>
    <t>撮　影　日：</t>
    <phoneticPr fontId="8"/>
  </si>
  <si>
    <t>タイプ：</t>
    <phoneticPr fontId="8"/>
  </si>
  <si>
    <t>所在地：</t>
    <rPh sb="0" eb="3">
      <t>ショザイチ</t>
    </rPh>
    <phoneticPr fontId="8"/>
  </si>
  <si>
    <t>全体がわかるような写真</t>
    <rPh sb="0" eb="2">
      <t>ゼンタイ</t>
    </rPh>
    <rPh sb="9" eb="11">
      <t>シャシン</t>
    </rPh>
    <phoneticPr fontId="8"/>
  </si>
  <si>
    <t>内部の現状がわかる写真</t>
    <rPh sb="0" eb="2">
      <t>ナイブ</t>
    </rPh>
    <rPh sb="3" eb="5">
      <t>ゲンジョウ</t>
    </rPh>
    <rPh sb="9" eb="11">
      <t>シャシン</t>
    </rPh>
    <phoneticPr fontId="8"/>
  </si>
  <si>
    <t>農林水産業・食品産業の作業安全のための規範（個別規範：林業）　</t>
    <phoneticPr fontId="15"/>
  </si>
  <si>
    <t>事業者向け　チェックシート</t>
    <phoneticPr fontId="15"/>
  </si>
  <si>
    <t>令和３年２月26日</t>
    <rPh sb="0" eb="2">
      <t>レイワ</t>
    </rPh>
    <rPh sb="3" eb="4">
      <t>ネン</t>
    </rPh>
    <rPh sb="5" eb="6">
      <t>ツキ</t>
    </rPh>
    <rPh sb="8" eb="9">
      <t>ヒ</t>
    </rPh>
    <phoneticPr fontId="29"/>
  </si>
  <si>
    <t>林野庁</t>
  </si>
  <si>
    <t>活動組織名</t>
    <rPh sb="0" eb="2">
      <t>カツドウ</t>
    </rPh>
    <rPh sb="2" eb="4">
      <t>ソシキ</t>
    </rPh>
    <phoneticPr fontId="15"/>
  </si>
  <si>
    <t>記入者　役職・氏名</t>
  </si>
  <si>
    <t>業種</t>
  </si>
  <si>
    <t>（○を付ける。複数選択可）</t>
  </si>
  <si>
    <t>雇用労働者の有無</t>
  </si>
  <si>
    <t>有　／　無</t>
    <phoneticPr fontId="15"/>
  </si>
  <si>
    <t>記入日</t>
  </si>
  <si>
    <t>現在の取組状況をご記入下さい。</t>
  </si>
  <si>
    <t>具体的な事項</t>
  </si>
  <si>
    <t xml:space="preserve">○:実施 </t>
  </si>
  <si>
    <t>×:実施していない</t>
  </si>
  <si>
    <t>△:今後、実施予定</t>
  </si>
  <si>
    <r>
      <t>－:該当しない</t>
    </r>
    <r>
      <rPr>
        <b/>
        <sz val="10.5"/>
        <color theme="0"/>
        <rFont val="ＭＳ ゴシック"/>
        <family val="3"/>
        <charset val="128"/>
      </rPr>
      <t>　　　</t>
    </r>
  </si>
  <si>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</si>
  <si>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</si>
  <si>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</si>
  <si>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</si>
  <si>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</si>
  <si>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</si>
  <si>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</si>
  <si>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</si>
  <si>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</si>
  <si>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</si>
  <si>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</si>
  <si>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</si>
  <si>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</si>
  <si>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</si>
  <si>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</si>
  <si>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</si>
  <si>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</si>
  <si>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</si>
  <si>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</si>
  <si>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1-(2)-②</t>
  </si>
  <si>
    <t>高性能林業機械やチェーンソー等、資機材等の使用に当たっては、取扱説明書の確認等を通じて適切な使用方法を理解する。</t>
  </si>
  <si>
    <t>1-(2)-③</t>
  </si>
  <si>
    <t>作業に応じ、安全に配慮した服装や保護具等を着用する。</t>
  </si>
  <si>
    <t>1-(2)-④</t>
  </si>
  <si>
    <t>日常的な確認や健康診断、ストレスチェック等により、健康状態の管理を行う。</t>
  </si>
  <si>
    <t>1-(2)-⑤</t>
  </si>
  <si>
    <t>作業中に必要な休憩をとる。また、暑熱環境下では水分や塩分を摂取する。</t>
  </si>
  <si>
    <t>1-(2)-⑥</t>
  </si>
  <si>
    <t>作業安全対策に知見のある第三者等によるチェック及び指導を受ける。</t>
  </si>
  <si>
    <t>1-(3)</t>
  </si>
  <si>
    <t>資機材、設備等の安全性の確保</t>
  </si>
  <si>
    <t>1-(3)-①</t>
  </si>
  <si>
    <t>燃料や薬剤など危険性・有害性のある資材は、適切に保管し、安全に取り扱う。</t>
  </si>
  <si>
    <t>1-(3)-②</t>
  </si>
  <si>
    <t>機械や刃物等の日常点検・整備・保管を適切に行う。</t>
  </si>
  <si>
    <t>1-(3)-③</t>
  </si>
  <si>
    <t>資機材、設備等を導入・更新する際には、可能な限り安全に配慮したものを選択する。</t>
  </si>
  <si>
    <t>1-(4)</t>
  </si>
  <si>
    <t>作業環境の改善</t>
  </si>
  <si>
    <t>1-(4)-①</t>
  </si>
  <si>
    <t>職場や個人の状況に応じ、適切な作業分担を行う。また、日々の健康状態に応じて適切に分担を変更する。</t>
  </si>
  <si>
    <t>1-(4)-②</t>
  </si>
  <si>
    <t>高齢者を雇用する場合は、高齢者に配慮した作業環境の整備、作業管理を行う。</t>
  </si>
  <si>
    <t>1-(4)-③</t>
  </si>
  <si>
    <t>安全な作業手順、作業動作、機械・器具の使用方法等を明文化又は可視化し、全ての従事者が見ることができるようにする。</t>
  </si>
  <si>
    <t>1-(4)-④</t>
  </si>
  <si>
    <t>現場の危険箇所を予め特定し、改善・整備や注意喚起を行う。</t>
  </si>
  <si>
    <t>1-(4)-⑤</t>
  </si>
  <si>
    <t>４Ｓ（整理・整頓・清潔・清掃）活動を行う。</t>
  </si>
  <si>
    <t>1-(5)</t>
  </si>
  <si>
    <t>事故事例やヒヤリ・ハット事例などの情報の分析と活用</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</si>
  <si>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</si>
  <si>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</si>
  <si>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</si>
  <si>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</si>
  <si>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</si>
  <si>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</si>
  <si>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</si>
  <si>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</si>
  <si>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</si>
  <si>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</si>
  <si>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</si>
  <si>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</si>
  <si>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</si>
  <si>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</si>
  <si>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</si>
  <si>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</si>
  <si>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</si>
  <si>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（森林整備計画図）</t>
    <rPh sb="1" eb="8">
      <t>シンリンセイビケイカクズ</t>
    </rPh>
    <phoneticPr fontId="8"/>
  </si>
  <si>
    <t>※１　国の定める要件を満たす既存図面に替えることができる。</t>
    <rPh sb="3" eb="4">
      <t>クニ</t>
    </rPh>
    <rPh sb="5" eb="6">
      <t>サダ</t>
    </rPh>
    <rPh sb="8" eb="10">
      <t>ヨウケン</t>
    </rPh>
    <rPh sb="11" eb="12">
      <t>ミ</t>
    </rPh>
    <rPh sb="14" eb="16">
      <t>キソン</t>
    </rPh>
    <rPh sb="16" eb="18">
      <t>ズメン</t>
    </rPh>
    <rPh sb="19" eb="20">
      <t>カ</t>
    </rPh>
    <phoneticPr fontId="8"/>
  </si>
  <si>
    <t>※２　森林整備実績図へ準用</t>
    <rPh sb="3" eb="5">
      <t>シンリン</t>
    </rPh>
    <rPh sb="5" eb="7">
      <t>セイビ</t>
    </rPh>
    <rPh sb="7" eb="9">
      <t>ジッセキ</t>
    </rPh>
    <rPh sb="9" eb="10">
      <t>ズ</t>
    </rPh>
    <rPh sb="11" eb="13">
      <t>ジュンヨウ</t>
    </rPh>
    <phoneticPr fontId="8"/>
  </si>
  <si>
    <t>縮尺：</t>
    <rPh sb="0" eb="2">
      <t>シュクシャク</t>
    </rPh>
    <phoneticPr fontId="29"/>
  </si>
  <si>
    <t>1／</t>
    <phoneticPr fontId="29"/>
  </si>
  <si>
    <r>
      <rPr>
        <b/>
        <sz val="28"/>
        <color theme="1"/>
        <rFont val="メイリオ"/>
        <family val="3"/>
        <charset val="128"/>
      </rPr>
      <t>　　　　　　（縮尺1/5,000以上）</t>
    </r>
    <r>
      <rPr>
        <b/>
        <sz val="18"/>
        <color theme="1"/>
        <rFont val="メイリオ"/>
        <family val="3"/>
        <charset val="128"/>
      </rPr>
      <t xml:space="preserve">
</t>
    </r>
    <r>
      <rPr>
        <b/>
        <sz val="14"/>
        <color theme="1"/>
        <rFont val="メイリオ"/>
        <family val="3"/>
        <charset val="128"/>
      </rPr>
      <t>　注１：縮尺を明示すること。
　注２：等高線、地形地物が明確に判別できる図面を使用すること。
　注３：方位を明示すること。
　注４：取組タイプ別に整備区域を図上に実線で囲って明示すること。
　注５：スケールバーを記入すること。</t>
    </r>
    <rPh sb="7" eb="9">
      <t>シュクシャク</t>
    </rPh>
    <rPh sb="16" eb="18">
      <t>イジョウ</t>
    </rPh>
    <rPh sb="24" eb="25">
      <t>チュウ</t>
    </rPh>
    <rPh sb="27" eb="29">
      <t>シュクシャク</t>
    </rPh>
    <rPh sb="30" eb="32">
      <t>メイジ</t>
    </rPh>
    <rPh sb="39" eb="40">
      <t>チュウ</t>
    </rPh>
    <rPh sb="42" eb="45">
      <t>トウコウセン</t>
    </rPh>
    <rPh sb="46" eb="48">
      <t>チケイ</t>
    </rPh>
    <rPh sb="48" eb="49">
      <t>チ</t>
    </rPh>
    <rPh sb="49" eb="50">
      <t>ブツ</t>
    </rPh>
    <rPh sb="51" eb="53">
      <t>メイカク</t>
    </rPh>
    <rPh sb="54" eb="56">
      <t>ハンベツ</t>
    </rPh>
    <rPh sb="59" eb="61">
      <t>ズメン</t>
    </rPh>
    <rPh sb="62" eb="64">
      <t>シヨウ</t>
    </rPh>
    <rPh sb="71" eb="72">
      <t>チュウ</t>
    </rPh>
    <rPh sb="74" eb="76">
      <t>ホウイ</t>
    </rPh>
    <rPh sb="77" eb="79">
      <t>メイジ</t>
    </rPh>
    <rPh sb="86" eb="87">
      <t>チュウ</t>
    </rPh>
    <rPh sb="89" eb="90">
      <t>ト</t>
    </rPh>
    <rPh sb="90" eb="91">
      <t>ク</t>
    </rPh>
    <rPh sb="94" eb="95">
      <t>ベツ</t>
    </rPh>
    <rPh sb="96" eb="98">
      <t>セイビ</t>
    </rPh>
    <rPh sb="98" eb="100">
      <t>クイキ</t>
    </rPh>
    <rPh sb="101" eb="102">
      <t>ズ</t>
    </rPh>
    <rPh sb="102" eb="103">
      <t>ジョウ</t>
    </rPh>
    <rPh sb="104" eb="106">
      <t>ジッセン</t>
    </rPh>
    <rPh sb="107" eb="108">
      <t>カコ</t>
    </rPh>
    <rPh sb="110" eb="112">
      <t>メイジ</t>
    </rPh>
    <rPh sb="119" eb="120">
      <t>チュウ</t>
    </rPh>
    <rPh sb="129" eb="131">
      <t>キニュウ</t>
    </rPh>
    <phoneticPr fontId="8"/>
  </si>
  <si>
    <t>対象森林所在地：</t>
    <rPh sb="0" eb="2">
      <t>タイショウ</t>
    </rPh>
    <rPh sb="2" eb="4">
      <t>シンリン</t>
    </rPh>
    <rPh sb="4" eb="7">
      <t>ショザイチ</t>
    </rPh>
    <phoneticPr fontId="8"/>
  </si>
  <si>
    <t>協定の対象森林については、</t>
  </si>
  <si>
    <t>月</t>
    <rPh sb="0" eb="1">
      <t>ツキ</t>
    </rPh>
    <phoneticPr fontId="29"/>
  </si>
  <si>
    <t>日時点において</t>
    <rPh sb="0" eb="1">
      <t>ヒ</t>
    </rPh>
    <rPh sb="1" eb="3">
      <t>ジテン</t>
    </rPh>
    <phoneticPr fontId="29"/>
  </si>
  <si>
    <t>森林経営計画及び森林施業計画が策定されていないこと及び同日以降において森林経営計画が樹立（予定含む）されていないことを、</t>
    <phoneticPr fontId="29"/>
  </si>
  <si>
    <t>市</t>
  </si>
  <si>
    <t>課</t>
    <rPh sb="0" eb="1">
      <t>カ</t>
    </rPh>
    <phoneticPr fontId="29"/>
  </si>
  <si>
    <t>において確認済み。</t>
    <rPh sb="4" eb="7">
      <t>カクニンズ</t>
    </rPh>
    <phoneticPr fontId="29"/>
  </si>
  <si>
    <t>参考様式第１５号（第２条関係）</t>
    <phoneticPr fontId="29"/>
  </si>
  <si>
    <t>誓　約　書</t>
    <phoneticPr fontId="29"/>
  </si>
  <si>
    <t>　暴力団排除条例（平成22年兵庫県条例第35号。以下「条例」という。）を遵守し、暴力団</t>
    <phoneticPr fontId="29"/>
  </si>
  <si>
    <t>排除に協力するため、下記のとおり誓約します。</t>
    <phoneticPr fontId="29"/>
  </si>
  <si>
    <t>　なお、誓約事項に関し、兵庫県地域協議会（以下「ひょうご森林林業協同組合連合会」と</t>
    <rPh sb="28" eb="39">
      <t>シンリンリンギョウキョウドウクミアイレンゴウカイ</t>
    </rPh>
    <phoneticPr fontId="29"/>
  </si>
  <si>
    <t>いう。）が行う一切の措置に異議なく同意します。</t>
    <phoneticPr fontId="29"/>
  </si>
  <si>
    <t>記</t>
    <phoneticPr fontId="29"/>
  </si>
  <si>
    <t>１</t>
    <phoneticPr fontId="29"/>
  </si>
  <si>
    <t>条例第２条第１号に規定する暴力団又は同条第３号に規定する暴力団員に該当しないこと。</t>
    <phoneticPr fontId="29"/>
  </si>
  <si>
    <t>２</t>
    <phoneticPr fontId="29"/>
  </si>
  <si>
    <t>暴力団排除条例施行規則（平成23年兵庫県公安委員会規則第２号）第２条各号に掲げる</t>
    <phoneticPr fontId="29"/>
  </si>
  <si>
    <t>者に該当しないこと。</t>
    <phoneticPr fontId="29"/>
  </si>
  <si>
    <t>３</t>
    <phoneticPr fontId="29"/>
  </si>
  <si>
    <t>森林・山村多面的機能発揮対策交付金の事業の一部を第三者に行わせようとする場合に</t>
    <phoneticPr fontId="29"/>
  </si>
  <si>
    <t>あっては、上記１又は２に該当する者をその受託者としないこと。</t>
    <phoneticPr fontId="29"/>
  </si>
  <si>
    <t>４</t>
    <phoneticPr fontId="29"/>
  </si>
  <si>
    <t>ひょうご森林林業協同組合連合会会長が、上記１及び２を確認するため、必要な事項を</t>
    <rPh sb="4" eb="6">
      <t>シンリン</t>
    </rPh>
    <rPh sb="6" eb="8">
      <t>リンギョウ</t>
    </rPh>
    <rPh sb="8" eb="12">
      <t>キョウドウクミアイ</t>
    </rPh>
    <rPh sb="12" eb="15">
      <t>レンゴウカイ</t>
    </rPh>
    <phoneticPr fontId="29"/>
  </si>
  <si>
    <t>兵庫県警察本部長に照会することについて、異議を述べないこと。</t>
    <rPh sb="0" eb="3">
      <t>ヒョウゴケン</t>
    </rPh>
    <rPh sb="3" eb="5">
      <t>ケイサツ</t>
    </rPh>
    <phoneticPr fontId="29"/>
  </si>
  <si>
    <t>日</t>
    <rPh sb="0" eb="1">
      <t>ヒ</t>
    </rPh>
    <phoneticPr fontId="29"/>
  </si>
  <si>
    <t>〔兵庫県地域協議会〕</t>
    <phoneticPr fontId="29"/>
  </si>
  <si>
    <t>ひょうご森林林業協同組合連合会</t>
    <rPh sb="4" eb="15">
      <t>シンリンリンギョウキョウドウクミアイレンゴウカイ</t>
    </rPh>
    <phoneticPr fontId="29"/>
  </si>
  <si>
    <t>住所</t>
    <rPh sb="0" eb="2">
      <t>ジュウショ</t>
    </rPh>
    <phoneticPr fontId="29"/>
  </si>
  <si>
    <t>：</t>
    <phoneticPr fontId="29"/>
  </si>
  <si>
    <t>活動組織名</t>
    <rPh sb="0" eb="2">
      <t>カツドウ</t>
    </rPh>
    <rPh sb="2" eb="4">
      <t>ソシキ</t>
    </rPh>
    <rPh sb="4" eb="5">
      <t>メイ</t>
    </rPh>
    <phoneticPr fontId="29"/>
  </si>
  <si>
    <t>代表者名</t>
    <rPh sb="0" eb="4">
      <t>ダイヒョウシャメイ</t>
    </rPh>
    <phoneticPr fontId="29"/>
  </si>
  <si>
    <t>電話</t>
    <rPh sb="0" eb="2">
      <t>デンワ</t>
    </rPh>
    <phoneticPr fontId="29"/>
  </si>
  <si>
    <t>電子メール</t>
    <rPh sb="0" eb="2">
      <t>デンシ</t>
    </rPh>
    <phoneticPr fontId="29"/>
  </si>
  <si>
    <t>番</t>
    <rPh sb="0" eb="1">
      <t>バン</t>
    </rPh>
    <phoneticPr fontId="15"/>
  </si>
  <si>
    <t>号</t>
    <rPh sb="0" eb="1">
      <t>ゴウ</t>
    </rPh>
    <phoneticPr fontId="15"/>
  </si>
  <si>
    <t>令和</t>
  </si>
  <si>
    <t>月</t>
    <rPh sb="0" eb="1">
      <t>ゲツ</t>
    </rPh>
    <phoneticPr fontId="15"/>
  </si>
  <si>
    <t>日</t>
    <rPh sb="0" eb="1">
      <t>ニチ</t>
    </rPh>
    <phoneticPr fontId="15"/>
  </si>
  <si>
    <t>ひょうご森林林業協同組合連合会</t>
    <rPh sb="4" eb="15">
      <t>シンリンリンギョウキョウドウクミアイレンゴウカイ</t>
    </rPh>
    <phoneticPr fontId="15"/>
  </si>
  <si>
    <t>　</t>
    <phoneticPr fontId="15"/>
  </si>
  <si>
    <t>年度　森林・山村多面的機能発揮対策交付金採択決定前着手届</t>
  </si>
  <si>
    <t>　森林・山村多面的機能発揮対策実施要領の別紙３の第５の７の規定に基づき、別記条件を了承の上、下記のとおり提出します。</t>
    <rPh sb="46" eb="48">
      <t>カキ</t>
    </rPh>
    <phoneticPr fontId="15"/>
  </si>
  <si>
    <t>記</t>
    <rPh sb="0" eb="1">
      <t>シル</t>
    </rPh>
    <phoneticPr fontId="15"/>
  </si>
  <si>
    <t>１．事業費</t>
    <rPh sb="2" eb="5">
      <t>ジギョウヒ</t>
    </rPh>
    <phoneticPr fontId="15"/>
  </si>
  <si>
    <t>円</t>
    <rPh sb="0" eb="1">
      <t>エン</t>
    </rPh>
    <phoneticPr fontId="15"/>
  </si>
  <si>
    <t>２．活動組織名</t>
    <rPh sb="2" eb="4">
      <t>カツドウ</t>
    </rPh>
    <rPh sb="4" eb="7">
      <t>ソシキメイ</t>
    </rPh>
    <phoneticPr fontId="15"/>
  </si>
  <si>
    <t>３．着手年月日</t>
    <rPh sb="2" eb="4">
      <t>チャクシュ</t>
    </rPh>
    <rPh sb="4" eb="7">
      <t>ネンガッピ</t>
    </rPh>
    <phoneticPr fontId="15"/>
  </si>
  <si>
    <t>月</t>
    <rPh sb="0" eb="1">
      <t>ガツ</t>
    </rPh>
    <phoneticPr fontId="15"/>
  </si>
  <si>
    <t>４．採択決定前の着手を必要とする理由</t>
    <rPh sb="2" eb="4">
      <t>サイタク</t>
    </rPh>
    <rPh sb="4" eb="7">
      <t>ケッテイマエ</t>
    </rPh>
    <rPh sb="8" eb="10">
      <t>チャクシュ</t>
    </rPh>
    <rPh sb="11" eb="13">
      <t>ヒツヨウ</t>
    </rPh>
    <rPh sb="16" eb="18">
      <t>リユウ</t>
    </rPh>
    <phoneticPr fontId="15"/>
  </si>
  <si>
    <t>（別記条件）</t>
  </si>
  <si>
    <t>１．交付決定を受けるまでの期間に天災等の事由によって実施した施策に損失を生じた
　　場合はこれらの損失は事業主体者（※採択決定前着手届けを提出した活動組織）が
　　負担すること。</t>
    <phoneticPr fontId="15"/>
  </si>
  <si>
    <t>２．交付決定を受けた交付金額が採択申請額又は採択付申請予定額に達しない場合にお
　　いても異議を申し立てないこと。</t>
    <rPh sb="15" eb="17">
      <t>サイタク</t>
    </rPh>
    <rPh sb="22" eb="24">
      <t>サイタク</t>
    </rPh>
    <phoneticPr fontId="15"/>
  </si>
  <si>
    <t>３．当該施策については、着工から交付決定を受ける期間内においては計画の変更は行
　　わないこと。</t>
    <phoneticPr fontId="15"/>
  </si>
  <si>
    <t>資　機　材　等　購　入　理　由　書</t>
    <rPh sb="0" eb="1">
      <t>シ</t>
    </rPh>
    <rPh sb="2" eb="3">
      <t>キ</t>
    </rPh>
    <rPh sb="4" eb="5">
      <t>ザイ</t>
    </rPh>
    <rPh sb="6" eb="7">
      <t>ナド</t>
    </rPh>
    <rPh sb="8" eb="9">
      <t>コウ</t>
    </rPh>
    <rPh sb="10" eb="11">
      <t>イ</t>
    </rPh>
    <rPh sb="12" eb="13">
      <t>リ</t>
    </rPh>
    <rPh sb="14" eb="15">
      <t>ユ</t>
    </rPh>
    <rPh sb="16" eb="17">
      <t>ショ</t>
    </rPh>
    <phoneticPr fontId="15"/>
  </si>
  <si>
    <t>1/2</t>
    <phoneticPr fontId="15"/>
  </si>
  <si>
    <t>活動組織名</t>
    <rPh sb="0" eb="5">
      <t>カツドウソシキメイ</t>
    </rPh>
    <phoneticPr fontId="15"/>
  </si>
  <si>
    <t>1/3</t>
    <phoneticPr fontId="15"/>
  </si>
  <si>
    <t>品名・規格</t>
    <rPh sb="0" eb="2">
      <t>ヒンメイ</t>
    </rPh>
    <rPh sb="3" eb="5">
      <t>キカク</t>
    </rPh>
    <phoneticPr fontId="15"/>
  </si>
  <si>
    <t>助成</t>
    <rPh sb="0" eb="2">
      <t>ジョセイ</t>
    </rPh>
    <phoneticPr fontId="15"/>
  </si>
  <si>
    <t>単価</t>
    <rPh sb="0" eb="2">
      <t>タンカ</t>
    </rPh>
    <phoneticPr fontId="15"/>
  </si>
  <si>
    <t>数量</t>
    <rPh sb="0" eb="2">
      <t>スウリョウ</t>
    </rPh>
    <phoneticPr fontId="15"/>
  </si>
  <si>
    <t>価格</t>
    <rPh sb="0" eb="2">
      <t>カカク</t>
    </rPh>
    <phoneticPr fontId="15"/>
  </si>
  <si>
    <t>購入理由等</t>
    <rPh sb="0" eb="2">
      <t>コウニュウ</t>
    </rPh>
    <rPh sb="2" eb="4">
      <t>リユウ</t>
    </rPh>
    <rPh sb="4" eb="5">
      <t>ナド</t>
    </rPh>
    <phoneticPr fontId="15"/>
  </si>
  <si>
    <t xml:space="preserve">品名 → </t>
    <rPh sb="0" eb="2">
      <t>ヒンメイ</t>
    </rPh>
    <phoneticPr fontId="15"/>
  </si>
  <si>
    <t>刈払機</t>
    <rPh sb="0" eb="1">
      <t>カリ</t>
    </rPh>
    <rPh sb="1" eb="2">
      <t>ハラ</t>
    </rPh>
    <phoneticPr fontId="65"/>
  </si>
  <si>
    <t xml:space="preserve">メーカー名 → </t>
    <rPh sb="4" eb="5">
      <t>メイ</t>
    </rPh>
    <phoneticPr fontId="15"/>
  </si>
  <si>
    <t>チェンソー</t>
  </si>
  <si>
    <t xml:space="preserve">型番 → </t>
    <rPh sb="0" eb="2">
      <t>カタバン</t>
    </rPh>
    <phoneticPr fontId="15"/>
  </si>
  <si>
    <t>チッパー</t>
  </si>
  <si>
    <t>ウインチ</t>
  </si>
  <si>
    <t>軽架線</t>
  </si>
  <si>
    <t>バックホウ</t>
  </si>
  <si>
    <t>その他1/2助成機材</t>
  </si>
  <si>
    <t>林内作業車</t>
  </si>
  <si>
    <t>薪割機</t>
    <phoneticPr fontId="65"/>
  </si>
  <si>
    <t>その他1/3助成機材</t>
  </si>
  <si>
    <t>※見積書・カタログ等を添付して正確な数字を入力してください。</t>
    <rPh sb="15" eb="17">
      <t>セイカク</t>
    </rPh>
    <rPh sb="18" eb="20">
      <t>スウジ</t>
    </rPh>
    <rPh sb="21" eb="23">
      <t>ニュウリョク</t>
    </rPh>
    <phoneticPr fontId="29"/>
  </si>
  <si>
    <t>※購入理由等として次の点を説明してください。</t>
  </si>
  <si>
    <t>　①活動・作業内容に必要な機材・規格であること。</t>
  </si>
  <si>
    <t>　②交付金事業終了後も継続的に必要であること。</t>
  </si>
  <si>
    <t>　③リース、レンタル等との比較検討について。</t>
  </si>
  <si>
    <t>　④購入後の管理・保管について。</t>
  </si>
  <si>
    <t>活動組織名：</t>
    <rPh sb="0" eb="2">
      <t>カツドウ</t>
    </rPh>
    <rPh sb="2" eb="5">
      <t>ソシキメイ</t>
    </rPh>
    <phoneticPr fontId="15"/>
  </si>
  <si>
    <t>No.</t>
    <phoneticPr fontId="15"/>
  </si>
  <si>
    <t>様式番号</t>
    <rPh sb="0" eb="2">
      <t>ヨウシキ</t>
    </rPh>
    <rPh sb="2" eb="4">
      <t>バンゴウ</t>
    </rPh>
    <phoneticPr fontId="15"/>
  </si>
  <si>
    <t>様式名</t>
    <rPh sb="0" eb="2">
      <t>ヨウシキ</t>
    </rPh>
    <rPh sb="2" eb="3">
      <t>メイ</t>
    </rPh>
    <phoneticPr fontId="15"/>
  </si>
  <si>
    <t>活動　　　　　　　　　　　組織</t>
    <rPh sb="0" eb="2">
      <t>カツドウ</t>
    </rPh>
    <rPh sb="13" eb="15">
      <t>ソシキ</t>
    </rPh>
    <phoneticPr fontId="15"/>
  </si>
  <si>
    <t>必須</t>
    <rPh sb="0" eb="2">
      <t>ヒッス</t>
    </rPh>
    <phoneticPr fontId="15"/>
  </si>
  <si>
    <t>本紙</t>
    <rPh sb="0" eb="2">
      <t>ホンシ</t>
    </rPh>
    <phoneticPr fontId="15"/>
  </si>
  <si>
    <t>採択申請書類チェックリスト</t>
    <rPh sb="0" eb="2">
      <t>サイタク</t>
    </rPh>
    <rPh sb="2" eb="6">
      <t>シンセイショルイ</t>
    </rPh>
    <phoneticPr fontId="29"/>
  </si>
  <si>
    <t>別紙３　様式第11号</t>
    <rPh sb="0" eb="2">
      <t>ベッシ</t>
    </rPh>
    <rPh sb="4" eb="6">
      <t>ヨウシキ</t>
    </rPh>
    <rPh sb="6" eb="7">
      <t>ダイ</t>
    </rPh>
    <rPh sb="9" eb="10">
      <t>ゴウ</t>
    </rPh>
    <phoneticPr fontId="15"/>
  </si>
  <si>
    <t>採択申請書</t>
    <rPh sb="0" eb="2">
      <t>サイタク</t>
    </rPh>
    <rPh sb="2" eb="5">
      <t>シンセイショ</t>
    </rPh>
    <phoneticPr fontId="15"/>
  </si>
  <si>
    <t>活動計画書</t>
    <rPh sb="0" eb="2">
      <t>カツドウ</t>
    </rPh>
    <rPh sb="2" eb="5">
      <t>ケイカクショ</t>
    </rPh>
    <phoneticPr fontId="15"/>
  </si>
  <si>
    <t>現況写真</t>
    <rPh sb="0" eb="2">
      <t>ゲンキョウ</t>
    </rPh>
    <rPh sb="2" eb="4">
      <t>シャシン</t>
    </rPh>
    <phoneticPr fontId="15"/>
  </si>
  <si>
    <t>任意様式</t>
    <rPh sb="0" eb="2">
      <t>ニンイ</t>
    </rPh>
    <rPh sb="2" eb="4">
      <t>ヨウシキ</t>
    </rPh>
    <phoneticPr fontId="15"/>
  </si>
  <si>
    <t>森林整備計画図</t>
    <rPh sb="0" eb="7">
      <t>シンリンセイビケイカクズ</t>
    </rPh>
    <phoneticPr fontId="15"/>
  </si>
  <si>
    <t>市町へ森林経営計画の確認</t>
    <rPh sb="0" eb="2">
      <t>シマチ</t>
    </rPh>
    <rPh sb="3" eb="9">
      <t>シンリンケイエイケイカク</t>
    </rPh>
    <rPh sb="10" eb="12">
      <t>カクニン</t>
    </rPh>
    <phoneticPr fontId="29"/>
  </si>
  <si>
    <t>別紙２　様式第９号</t>
    <rPh sb="0" eb="2">
      <t>ベッシ</t>
    </rPh>
    <rPh sb="4" eb="6">
      <t>ヨウシキ</t>
    </rPh>
    <rPh sb="6" eb="7">
      <t>ダイ</t>
    </rPh>
    <rPh sb="8" eb="9">
      <t>ゴウ</t>
    </rPh>
    <phoneticPr fontId="15"/>
  </si>
  <si>
    <t>森林所有者との協定書</t>
    <rPh sb="0" eb="2">
      <t>シンリン</t>
    </rPh>
    <rPh sb="2" eb="5">
      <t>ショユウシャ</t>
    </rPh>
    <rPh sb="7" eb="9">
      <t>キョウテイ</t>
    </rPh>
    <rPh sb="9" eb="10">
      <t>ショ</t>
    </rPh>
    <phoneticPr fontId="15"/>
  </si>
  <si>
    <t>別紙２　様式第８号</t>
    <rPh sb="0" eb="2">
      <t>ベッシ</t>
    </rPh>
    <rPh sb="4" eb="6">
      <t>ヨウシキ</t>
    </rPh>
    <rPh sb="6" eb="7">
      <t>ダイ</t>
    </rPh>
    <rPh sb="8" eb="9">
      <t>ゴウ</t>
    </rPh>
    <phoneticPr fontId="15"/>
  </si>
  <si>
    <t>活動組織の規約</t>
    <rPh sb="0" eb="2">
      <t>カツドウ</t>
    </rPh>
    <rPh sb="2" eb="4">
      <t>ソシキ</t>
    </rPh>
    <rPh sb="5" eb="7">
      <t>キヤク</t>
    </rPh>
    <phoneticPr fontId="15"/>
  </si>
  <si>
    <t>法人は定款を提出</t>
    <rPh sb="0" eb="2">
      <t>ホウジン</t>
    </rPh>
    <rPh sb="3" eb="5">
      <t>テイカン</t>
    </rPh>
    <rPh sb="6" eb="8">
      <t>テイシュツ</t>
    </rPh>
    <phoneticPr fontId="15"/>
  </si>
  <si>
    <t>別紙２　様式第８号　別紙</t>
    <phoneticPr fontId="15"/>
  </si>
  <si>
    <t>参加同意書</t>
    <rPh sb="0" eb="2">
      <t>サンカ</t>
    </rPh>
    <rPh sb="2" eb="5">
      <t>ドウイショ</t>
    </rPh>
    <phoneticPr fontId="15"/>
  </si>
  <si>
    <t>必須</t>
    <rPh sb="0" eb="2">
      <t>ヒッス</t>
    </rPh>
    <phoneticPr fontId="29"/>
  </si>
  <si>
    <t>暴力団排除条例に係る誓約書</t>
    <rPh sb="0" eb="3">
      <t>ボウリョクダン</t>
    </rPh>
    <rPh sb="3" eb="5">
      <t>ハイジョ</t>
    </rPh>
    <rPh sb="5" eb="7">
      <t>ジョウレイ</t>
    </rPh>
    <rPh sb="8" eb="9">
      <t>カカワ</t>
    </rPh>
    <rPh sb="10" eb="13">
      <t>セイヤクショ</t>
    </rPh>
    <phoneticPr fontId="29"/>
  </si>
  <si>
    <t>該当組織
のみ</t>
    <rPh sb="0" eb="2">
      <t>ガイトウ</t>
    </rPh>
    <rPh sb="2" eb="4">
      <t>ソシキ</t>
    </rPh>
    <phoneticPr fontId="15"/>
  </si>
  <si>
    <t>別紙３　様式第15号</t>
    <rPh sb="0" eb="2">
      <t>ベッシ</t>
    </rPh>
    <rPh sb="4" eb="6">
      <t>ヨウシキ</t>
    </rPh>
    <rPh sb="6" eb="7">
      <t>ダイ</t>
    </rPh>
    <rPh sb="9" eb="10">
      <t>ゴウ</t>
    </rPh>
    <phoneticPr fontId="15"/>
  </si>
  <si>
    <t>採択決定前着手届</t>
    <rPh sb="0" eb="2">
      <t>サイタク</t>
    </rPh>
    <rPh sb="2" eb="5">
      <t>ケッテイマエ</t>
    </rPh>
    <rPh sb="5" eb="7">
      <t>チャクシュ</t>
    </rPh>
    <rPh sb="7" eb="8">
      <t>トド</t>
    </rPh>
    <phoneticPr fontId="15"/>
  </si>
  <si>
    <t>資機材等購入理由書</t>
    <rPh sb="0" eb="3">
      <t>シキザイ</t>
    </rPh>
    <rPh sb="3" eb="4">
      <t>ナド</t>
    </rPh>
    <rPh sb="4" eb="6">
      <t>コウニュウ</t>
    </rPh>
    <rPh sb="6" eb="9">
      <t>リユウショ</t>
    </rPh>
    <phoneticPr fontId="15"/>
  </si>
  <si>
    <t>レンタル比較表</t>
    <rPh sb="4" eb="6">
      <t>ヒカク</t>
    </rPh>
    <rPh sb="6" eb="7">
      <t>ヒョウ</t>
    </rPh>
    <phoneticPr fontId="15"/>
  </si>
  <si>
    <t>資機材見積書(2社)</t>
    <rPh sb="0" eb="3">
      <t>シキザイ</t>
    </rPh>
    <rPh sb="3" eb="6">
      <t>ミツモリショ</t>
    </rPh>
    <rPh sb="8" eb="9">
      <t>シャ</t>
    </rPh>
    <phoneticPr fontId="15"/>
  </si>
  <si>
    <t>同機種で2社(販売店)
原本のコピーを提出</t>
    <rPh sb="0" eb="3">
      <t>ドウキシュ</t>
    </rPh>
    <rPh sb="5" eb="6">
      <t>シャ</t>
    </rPh>
    <rPh sb="7" eb="10">
      <t>ハンバイテン</t>
    </rPh>
    <rPh sb="12" eb="14">
      <t>ゲンポン</t>
    </rPh>
    <rPh sb="19" eb="21">
      <t>テイシュツ</t>
    </rPh>
    <phoneticPr fontId="15"/>
  </si>
  <si>
    <t>購入予定の資機材のカタログなど</t>
    <rPh sb="0" eb="2">
      <t>コウニュウ</t>
    </rPh>
    <rPh sb="2" eb="4">
      <t>ヨテイ</t>
    </rPh>
    <rPh sb="5" eb="8">
      <t>シキザイ</t>
    </rPh>
    <phoneticPr fontId="15"/>
  </si>
  <si>
    <t>非農地証明及び対象森林の所有者及び地目を証明できる資料（固定資産税課税明細書等）の写し</t>
    <rPh sb="0" eb="1">
      <t>ヒ</t>
    </rPh>
    <rPh sb="1" eb="3">
      <t>ノウチ</t>
    </rPh>
    <rPh sb="3" eb="5">
      <t>ショウメイ</t>
    </rPh>
    <rPh sb="5" eb="6">
      <t>オヨ</t>
    </rPh>
    <rPh sb="7" eb="9">
      <t>タイショウ</t>
    </rPh>
    <rPh sb="9" eb="11">
      <t>シンリン</t>
    </rPh>
    <rPh sb="12" eb="15">
      <t>ショユウシャ</t>
    </rPh>
    <rPh sb="15" eb="16">
      <t>オヨ</t>
    </rPh>
    <rPh sb="17" eb="19">
      <t>チモク</t>
    </rPh>
    <rPh sb="20" eb="22">
      <t>ショウメイ</t>
    </rPh>
    <rPh sb="25" eb="27">
      <t>シリョウ</t>
    </rPh>
    <rPh sb="28" eb="30">
      <t>コテイ</t>
    </rPh>
    <rPh sb="30" eb="33">
      <t>シサンゼイ</t>
    </rPh>
    <rPh sb="33" eb="35">
      <t>カゼイ</t>
    </rPh>
    <rPh sb="35" eb="38">
      <t>メイサイショ</t>
    </rPh>
    <rPh sb="38" eb="39">
      <t>ナド</t>
    </rPh>
    <rPh sb="41" eb="42">
      <t>ウツ</t>
    </rPh>
    <phoneticPr fontId="15"/>
  </si>
  <si>
    <t>令和６年度　森林・山村多面的機能発揮対策交付金　採択申請書類チェックリスト</t>
    <rPh sb="0" eb="2">
      <t>レイワ</t>
    </rPh>
    <phoneticPr fontId="15"/>
  </si>
  <si>
    <t>別紙３　様式第13号</t>
    <phoneticPr fontId="8"/>
  </si>
  <si>
    <t>参考様式第15号</t>
    <phoneticPr fontId="29"/>
  </si>
  <si>
    <t>農地や墓地等森林以外で活動する場合、課税明細書など</t>
    <rPh sb="0" eb="2">
      <t>ノウチ</t>
    </rPh>
    <rPh sb="3" eb="5">
      <t>ボチ</t>
    </rPh>
    <rPh sb="5" eb="6">
      <t>ナド</t>
    </rPh>
    <rPh sb="6" eb="8">
      <t>シンリン</t>
    </rPh>
    <rPh sb="8" eb="10">
      <t>イガイ</t>
    </rPh>
    <rPh sb="11" eb="13">
      <t>カツドウ</t>
    </rPh>
    <rPh sb="15" eb="17">
      <t>バアイ</t>
    </rPh>
    <rPh sb="18" eb="20">
      <t>カゼイ</t>
    </rPh>
    <rPh sb="20" eb="23">
      <t>メイサイショ</t>
    </rPh>
    <phoneticPr fontId="15"/>
  </si>
  <si>
    <t>別紙３　様式第12号</t>
    <rPh sb="0" eb="2">
      <t>ベッシ</t>
    </rPh>
    <rPh sb="4" eb="6">
      <t>ヨウシキ</t>
    </rPh>
    <rPh sb="6" eb="7">
      <t>ダイ</t>
    </rPh>
    <rPh sb="9" eb="10">
      <t>ゴウ</t>
    </rPh>
    <phoneticPr fontId="15"/>
  </si>
  <si>
    <t>別紙</t>
    <rPh sb="0" eb="2">
      <t>ベッシ</t>
    </rPh>
    <phoneticPr fontId="15"/>
  </si>
  <si>
    <t>※必ず申請準備マニュアルをご一読のうえ、下記書類を作成するようお願い致します。</t>
    <rPh sb="1" eb="2">
      <t>カナラ</t>
    </rPh>
    <rPh sb="3" eb="7">
      <t>シンセイジュンビ</t>
    </rPh>
    <rPh sb="14" eb="16">
      <t>イチドク</t>
    </rPh>
    <rPh sb="20" eb="22">
      <t>カキ</t>
    </rPh>
    <rPh sb="22" eb="24">
      <t>ショルイ</t>
    </rPh>
    <rPh sb="25" eb="27">
      <t>サクセイ</t>
    </rPh>
    <rPh sb="32" eb="33">
      <t>ネガ</t>
    </rPh>
    <rPh sb="34" eb="35">
      <t>イタ</t>
    </rPh>
    <phoneticPr fontId="29"/>
  </si>
  <si>
    <t>日</t>
    <rPh sb="0" eb="1">
      <t>ヒ</t>
    </rPh>
    <phoneticPr fontId="8"/>
  </si>
  <si>
    <t>月</t>
    <rPh sb="0" eb="1">
      <t>ツキ</t>
    </rPh>
    <phoneticPr fontId="8"/>
  </si>
  <si>
    <t>令和６年</t>
    <rPh sb="0" eb="2">
      <t>レイワ</t>
    </rPh>
    <rPh sb="3" eb="4">
      <t>ネン</t>
    </rPh>
    <phoneticPr fontId="8"/>
  </si>
  <si>
    <t>代表　兵庫　森太郎</t>
    <rPh sb="0" eb="2">
      <t>ダイヒョウ</t>
    </rPh>
    <rPh sb="3" eb="5">
      <t>ヒョウゴ</t>
    </rPh>
    <rPh sb="6" eb="9">
      <t>モリタロウ</t>
    </rPh>
    <phoneticPr fontId="8"/>
  </si>
  <si>
    <t>3か年計画の経過年数</t>
    <rPh sb="2" eb="3">
      <t>ネン</t>
    </rPh>
    <rPh sb="3" eb="5">
      <t>ケイカク</t>
    </rPh>
    <rPh sb="6" eb="8">
      <t>ケイカ</t>
    </rPh>
    <rPh sb="8" eb="10">
      <t>ネンスウ</t>
    </rPh>
    <phoneticPr fontId="29"/>
  </si>
  <si>
    <t>年目</t>
    <rPh sb="0" eb="2">
      <t>ネンメ</t>
    </rPh>
    <phoneticPr fontId="29"/>
  </si>
  <si>
    <t>○○市（町）大字△△小字◇◇地番１００１、１００２、１００３、１００４、１００５</t>
    <phoneticPr fontId="29"/>
  </si>
  <si>
    <t>　森林・山村多面的機能発揮対策実施要領（平成25年５月16日25林整森第74号林野庁長官通知）別紙３の第５の４（１）に基づき、下記のとおり森林・山村多面的機能発揮対策交付金の採択を申請する。</t>
    <phoneticPr fontId="8"/>
  </si>
  <si>
    <t>３．担当者名等（連絡がとれる担当者を記載。郵送・メールにより連絡するため）</t>
    <rPh sb="6" eb="7">
      <t>トウ</t>
    </rPh>
    <phoneticPr fontId="8"/>
  </si>
  <si>
    <t>地域環境保全タイプ
（里山林保全）</t>
    <phoneticPr fontId="29"/>
  </si>
  <si>
    <t>地域環境保全タイプ
（侵入竹除去・竹林整備）</t>
    <phoneticPr fontId="29"/>
  </si>
  <si>
    <t>関係人口創出・維持タイプ</t>
    <rPh sb="0" eb="6">
      <t>カンケイジンコウソウシュツ</t>
    </rPh>
    <rPh sb="7" eb="9">
      <t>イジ</t>
    </rPh>
    <phoneticPr fontId="29"/>
  </si>
  <si>
    <t>小　計①</t>
    <phoneticPr fontId="29"/>
  </si>
  <si>
    <t>資機材・施設の整備等</t>
    <rPh sb="9" eb="10">
      <t>ナド</t>
    </rPh>
    <phoneticPr fontId="29"/>
  </si>
  <si>
    <t>資機材・施設の整備等
（林内作業車、薪割り機、薪ストーブ又は炭焼き小屋等）</t>
    <rPh sb="9" eb="10">
      <t>ナド</t>
    </rPh>
    <rPh sb="35" eb="36">
      <t>ナド</t>
    </rPh>
    <phoneticPr fontId="29"/>
  </si>
  <si>
    <t>小　計②</t>
    <phoneticPr fontId="29"/>
  </si>
  <si>
    <t>　計　①＋②</t>
    <rPh sb="1" eb="2">
      <t>ケイ</t>
    </rPh>
    <phoneticPr fontId="29"/>
  </si>
  <si>
    <t>交付金額等（千円止め）</t>
    <rPh sb="0" eb="2">
      <t>コウフ</t>
    </rPh>
    <rPh sb="2" eb="5">
      <t>キンガクナド</t>
    </rPh>
    <rPh sb="6" eb="8">
      <t>センエン</t>
    </rPh>
    <rPh sb="8" eb="9">
      <t>ド</t>
    </rPh>
    <phoneticPr fontId="29"/>
  </si>
  <si>
    <t>間伐等（除伐、枝打ちを含む。）の実施面積</t>
    <phoneticPr fontId="29"/>
  </si>
  <si>
    <t>当該年度に長期にわたり手入れをしていなかったと考えられる里山林を整備する面積</t>
    <phoneticPr fontId="29"/>
  </si>
  <si>
    <t>150,500円
（上限）</t>
    <phoneticPr fontId="29"/>
  </si>
  <si>
    <t>160,000円/ha
154,000円/ha
147,000円/ha</t>
    <phoneticPr fontId="29"/>
  </si>
  <si>
    <t>380,000円/ha
354,000円/ha
327,000円/ha</t>
    <phoneticPr fontId="29"/>
  </si>
  <si>
    <t>円/ｍ</t>
    <phoneticPr fontId="29"/>
  </si>
  <si>
    <t>67,000円/年１回</t>
    <phoneticPr fontId="29"/>
  </si>
  <si>
    <t>1/2以内</t>
    <phoneticPr fontId="29"/>
  </si>
  <si>
    <t>1/3以内</t>
    <phoneticPr fontId="29"/>
  </si>
  <si>
    <t>森林
面積等</t>
    <phoneticPr fontId="29"/>
  </si>
  <si>
    <t>県の
支援額</t>
    <phoneticPr fontId="29"/>
  </si>
  <si>
    <t>市町の
支援額</t>
    <phoneticPr fontId="29"/>
  </si>
  <si>
    <t>円</t>
    <phoneticPr fontId="29"/>
  </si>
  <si>
    <t>ha</t>
    <phoneticPr fontId="29"/>
  </si>
  <si>
    <t>ｍ</t>
    <phoneticPr fontId="29"/>
  </si>
  <si>
    <t>回</t>
    <rPh sb="0" eb="1">
      <t>カイ</t>
    </rPh>
    <phoneticPr fontId="29"/>
  </si>
  <si>
    <t xml:space="preserve">円  </t>
    <phoneticPr fontId="29"/>
  </si>
  <si>
    <t>千円</t>
    <phoneticPr fontId="29"/>
  </si>
  <si>
    <t>：</t>
    <phoneticPr fontId="8"/>
  </si>
  <si>
    <t>担当者名</t>
    <phoneticPr fontId="29"/>
  </si>
  <si>
    <t>電話番号</t>
    <phoneticPr fontId="29"/>
  </si>
  <si>
    <t>メールアドレス</t>
    <phoneticPr fontId="29"/>
  </si>
  <si>
    <t>住所</t>
    <phoneticPr fontId="29"/>
  </si>
  <si>
    <t>（注２）面積は0.1ha、延長はm単位で記入。</t>
    <phoneticPr fontId="10"/>
  </si>
  <si>
    <t>（注３）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10"/>
  </si>
  <si>
    <t>（注４）地域環境保全タイプ及び森林資源利用タイプの交付単価は、活動計画の経過年度によって異なるので留意すること。</t>
    <phoneticPr fontId="8"/>
  </si>
  <si>
    <t>（注１）着色セルに入力すること。</t>
    <rPh sb="4" eb="6">
      <t>チャクショク</t>
    </rPh>
    <rPh sb="9" eb="11">
      <t>ニュウリョク</t>
    </rPh>
    <phoneticPr fontId="10"/>
  </si>
  <si>
    <t>５．事業費</t>
    <rPh sb="2" eb="5">
      <t>ジギョウヒ</t>
    </rPh>
    <phoneticPr fontId="8"/>
  </si>
  <si>
    <t>国交付金</t>
    <rPh sb="0" eb="4">
      <t>クニコウフキン</t>
    </rPh>
    <phoneticPr fontId="8"/>
  </si>
  <si>
    <t>県支援金</t>
    <rPh sb="0" eb="4">
      <t>ケンシエンキン</t>
    </rPh>
    <phoneticPr fontId="8"/>
  </si>
  <si>
    <t>市町支援金</t>
    <rPh sb="0" eb="2">
      <t>シマチ</t>
    </rPh>
    <rPh sb="2" eb="5">
      <t>シエンキン</t>
    </rPh>
    <phoneticPr fontId="8"/>
  </si>
  <si>
    <t>小計</t>
    <rPh sb="0" eb="2">
      <t>ショウケイ</t>
    </rPh>
    <phoneticPr fontId="8"/>
  </si>
  <si>
    <t>自己資金</t>
    <rPh sb="0" eb="4">
      <t>ジコシキン</t>
    </rPh>
    <phoneticPr fontId="8"/>
  </si>
  <si>
    <t>合計</t>
    <rPh sb="0" eb="2">
      <t>ゴウケイ</t>
    </rPh>
    <phoneticPr fontId="8"/>
  </si>
  <si>
    <t>円</t>
    <rPh sb="0" eb="1">
      <t>エン</t>
    </rPh>
    <phoneticPr fontId="8"/>
  </si>
  <si>
    <t>　A-2 地域環境保全タイプ
（侵入竹除去、竹林整備）</t>
    <phoneticPr fontId="10"/>
  </si>
  <si>
    <t>　A-1 地域環境保全タイプ
（里山林保全）</t>
    <phoneticPr fontId="10"/>
  </si>
  <si>
    <t>３．資機材・施設の整備等</t>
    <phoneticPr fontId="10"/>
  </si>
  <si>
    <t>作業安全のための規範（個別規範：林業）
事業者向けチェックシート　</t>
    <rPh sb="0" eb="2">
      <t>サギョウ</t>
    </rPh>
    <rPh sb="2" eb="4">
      <t>アンゼン</t>
    </rPh>
    <rPh sb="8" eb="10">
      <t>キハン</t>
    </rPh>
    <rPh sb="11" eb="13">
      <t>コベツ</t>
    </rPh>
    <rPh sb="13" eb="15">
      <t>キハン</t>
    </rPh>
    <rPh sb="16" eb="18">
      <t>リンギョウ</t>
    </rPh>
    <phoneticPr fontId="15"/>
  </si>
  <si>
    <t xml:space="preserve">  活動計画書、森林所有者との協定書、活動組織の運営に関する規約、参加同意書、作業安全のための規範（個別規範：林業）事業者向けチェックシート、環境負荷低減のクロスコンプライアンスチェックシート、暴力団排除条例に係る誓約書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8" eb="10">
      <t>シンリン</t>
    </rPh>
    <rPh sb="10" eb="13">
      <t>ショユウシャ</t>
    </rPh>
    <rPh sb="17" eb="18">
      <t>ショ</t>
    </rPh>
    <rPh sb="33" eb="38">
      <t>サンカドウイショ</t>
    </rPh>
    <rPh sb="97" eb="100">
      <t>ボウリョクダン</t>
    </rPh>
    <rPh sb="100" eb="102">
      <t>ハイジョ</t>
    </rPh>
    <rPh sb="102" eb="104">
      <t>ジョウレイ</t>
    </rPh>
    <rPh sb="105" eb="106">
      <t>カカ</t>
    </rPh>
    <rPh sb="107" eb="110">
      <t>セイヤクショ</t>
    </rPh>
    <rPh sb="110" eb="111">
      <t>トウ</t>
    </rPh>
    <phoneticPr fontId="10"/>
  </si>
  <si>
    <t>令和　６　年　　　月　　　日</t>
    <phoneticPr fontId="15"/>
  </si>
  <si>
    <t>令和６年</t>
    <rPh sb="0" eb="2">
      <t>レイワ</t>
    </rPh>
    <rPh sb="3" eb="4">
      <t>ネン</t>
    </rPh>
    <phoneticPr fontId="29"/>
  </si>
  <si>
    <t>代表理事　新岡　史朗　様</t>
    <rPh sb="0" eb="4">
      <t>ダイヒョウリジ</t>
    </rPh>
    <rPh sb="5" eb="7">
      <t>ニイオカ</t>
    </rPh>
    <rPh sb="8" eb="9">
      <t>シ</t>
    </rPh>
    <rPh sb="9" eb="10">
      <t>ロウ</t>
    </rPh>
    <rPh sb="11" eb="12">
      <t>サマ</t>
    </rPh>
    <phoneticPr fontId="29"/>
  </si>
  <si>
    <t>代表理事　新岡　史朗　様</t>
    <rPh sb="0" eb="4">
      <t>ダイヒョウリジ</t>
    </rPh>
    <rPh sb="5" eb="7">
      <t>ニイオカ</t>
    </rPh>
    <rPh sb="8" eb="9">
      <t>シ</t>
    </rPh>
    <rPh sb="9" eb="10">
      <t>ロウ</t>
    </rPh>
    <rPh sb="11" eb="12">
      <t>サマ</t>
    </rPh>
    <phoneticPr fontId="15"/>
  </si>
  <si>
    <t>　　令和６年　　月　　日</t>
    <rPh sb="2" eb="4">
      <t>レイワ</t>
    </rPh>
    <phoneticPr fontId="8"/>
  </si>
  <si>
    <t>素材生産／造林・保育／その他（森林ボランティア）</t>
    <rPh sb="15" eb="17">
      <t>シンリン</t>
    </rPh>
    <phoneticPr fontId="15"/>
  </si>
  <si>
    <t>ひょうご活動組織</t>
    <rPh sb="4" eb="8">
      <t>カツドウソシキ</t>
    </rPh>
    <phoneticPr fontId="8"/>
  </si>
  <si>
    <r>
      <t xml:space="preserve">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
</t>
    </r>
    <r>
      <rPr>
        <b/>
        <sz val="10"/>
        <color theme="1"/>
        <rFont val="ＭＳ 明朝"/>
        <family val="1"/>
        <charset val="128"/>
      </rPr>
      <t>※委託する場合は、委託する場所を図示すること。</t>
    </r>
    <phoneticPr fontId="8"/>
  </si>
  <si>
    <t>資機材購入時必須</t>
    <rPh sb="0" eb="3">
      <t>シキザイ</t>
    </rPh>
    <rPh sb="3" eb="5">
      <t>コウニュウ</t>
    </rPh>
    <rPh sb="5" eb="6">
      <t>ジ</t>
    </rPh>
    <rPh sb="6" eb="8">
      <t>ヒッス</t>
    </rPh>
    <phoneticPr fontId="8"/>
  </si>
  <si>
    <t>高額な資機材等購入時必須</t>
    <rPh sb="0" eb="2">
      <t>コウガク</t>
    </rPh>
    <rPh sb="3" eb="6">
      <t>シキザイ</t>
    </rPh>
    <rPh sb="6" eb="7">
      <t>ナド</t>
    </rPh>
    <rPh sb="7" eb="10">
      <t>コウニュウジ</t>
    </rPh>
    <rPh sb="10" eb="12">
      <t>ヒッス</t>
    </rPh>
    <phoneticPr fontId="8"/>
  </si>
  <si>
    <t>ha</t>
    <phoneticPr fontId="8"/>
  </si>
  <si>
    <t>例）竹伐採、古竹除去、集積等</t>
    <rPh sb="0" eb="1">
      <t>レイ</t>
    </rPh>
    <rPh sb="2" eb="5">
      <t>タケバッサイ</t>
    </rPh>
    <rPh sb="6" eb="7">
      <t>フル</t>
    </rPh>
    <rPh sb="7" eb="8">
      <t>タケ</t>
    </rPh>
    <rPh sb="8" eb="10">
      <t>ジョキョ</t>
    </rPh>
    <rPh sb="11" eb="13">
      <t>シュウセキ</t>
    </rPh>
    <rPh sb="13" eb="14">
      <t>ナド</t>
    </rPh>
    <phoneticPr fontId="8"/>
  </si>
  <si>
    <t>例）作業道の作設</t>
    <rPh sb="0" eb="1">
      <t>レイ</t>
    </rPh>
    <rPh sb="2" eb="5">
      <t>サギョウドウ</t>
    </rPh>
    <rPh sb="6" eb="7">
      <t>サク</t>
    </rPh>
    <rPh sb="7" eb="8">
      <t>セツ</t>
    </rPh>
    <phoneticPr fontId="8"/>
  </si>
  <si>
    <t>例)獣害作設置</t>
    <rPh sb="0" eb="1">
      <t>レイ</t>
    </rPh>
    <rPh sb="2" eb="4">
      <t>ジュウガイ</t>
    </rPh>
    <rPh sb="4" eb="5">
      <t>サク</t>
    </rPh>
    <rPh sb="5" eb="7">
      <t>セッチ</t>
    </rPh>
    <phoneticPr fontId="8"/>
  </si>
  <si>
    <r>
      <rPr>
        <sz val="10"/>
        <color theme="1"/>
        <rFont val="ＭＳ Ｐ明朝"/>
        <family val="1"/>
        <charset val="128"/>
      </rPr>
      <t>例</t>
    </r>
    <r>
      <rPr>
        <sz val="10"/>
        <color theme="1"/>
        <rFont val="Century"/>
        <family val="1"/>
      </rPr>
      <t>)</t>
    </r>
    <r>
      <rPr>
        <sz val="10"/>
        <color theme="1"/>
        <rFont val="ＭＳ Ｐ明朝"/>
        <family val="1"/>
        <charset val="128"/>
      </rPr>
      <t>雑草木の刈払い、枝打ち、間伐等</t>
    </r>
    <rPh sb="2" eb="5">
      <t>ザッソウボク</t>
    </rPh>
    <rPh sb="6" eb="8">
      <t>カリハラ</t>
    </rPh>
    <rPh sb="10" eb="12">
      <t>エダウ</t>
    </rPh>
    <rPh sb="14" eb="16">
      <t>カンバツ</t>
    </rPh>
    <rPh sb="16" eb="17">
      <t>ナド</t>
    </rPh>
    <phoneticPr fontId="8"/>
  </si>
  <si>
    <r>
      <rPr>
        <sz val="10"/>
        <color theme="1"/>
        <rFont val="ＭＳ Ｐ明朝"/>
        <family val="1"/>
        <charset val="128"/>
      </rPr>
      <t>例</t>
    </r>
    <r>
      <rPr>
        <sz val="10"/>
        <color theme="1"/>
        <rFont val="Century"/>
        <family val="1"/>
      </rPr>
      <t>)</t>
    </r>
    <r>
      <rPr>
        <sz val="10"/>
        <color theme="1"/>
        <rFont val="ＭＳ Ｐ明朝"/>
        <family val="1"/>
        <charset val="128"/>
      </rPr>
      <t>雑草木の刈払い、集積、搬出等</t>
    </r>
    <rPh sb="2" eb="5">
      <t>ザッソウボク</t>
    </rPh>
    <rPh sb="6" eb="8">
      <t>カリハラ</t>
    </rPh>
    <rPh sb="10" eb="12">
      <t>シュウセキ</t>
    </rPh>
    <rPh sb="13" eb="15">
      <t>ハンシュツ</t>
    </rPh>
    <rPh sb="15" eb="16">
      <t>ナド</t>
    </rPh>
    <phoneticPr fontId="8"/>
  </si>
  <si>
    <t>例)森林調査、計画策定話し合い、安全講習、安全対策等</t>
    <rPh sb="0" eb="1">
      <t>レイ</t>
    </rPh>
    <rPh sb="2" eb="6">
      <t>シンリンチョウサ</t>
    </rPh>
    <rPh sb="7" eb="11">
      <t>ケイカクサクテイ</t>
    </rPh>
    <rPh sb="11" eb="12">
      <t>ハナ</t>
    </rPh>
    <rPh sb="13" eb="14">
      <t>ア</t>
    </rPh>
    <rPh sb="16" eb="20">
      <t>アンゼンコウシュウ</t>
    </rPh>
    <rPh sb="21" eb="25">
      <t>アンゼンタイサク</t>
    </rPh>
    <rPh sb="25" eb="26">
      <t>ナド</t>
    </rPh>
    <phoneticPr fontId="8"/>
  </si>
  <si>
    <r>
      <rPr>
        <sz val="10"/>
        <color theme="1"/>
        <rFont val="ＭＳ Ｐ明朝"/>
        <family val="1"/>
        <charset val="128"/>
      </rPr>
      <t>例</t>
    </r>
    <r>
      <rPr>
        <sz val="10"/>
        <color theme="1"/>
        <rFont val="Century"/>
        <family val="1"/>
      </rPr>
      <t>)</t>
    </r>
    <r>
      <rPr>
        <sz val="10"/>
        <color theme="1"/>
        <rFont val="ＭＳ Ｐ明朝"/>
        <family val="1"/>
        <charset val="128"/>
      </rPr>
      <t>雑草木の刈払い、集積、常緑樹の除伐等</t>
    </r>
    <rPh sb="2" eb="5">
      <t>ザッソウボク</t>
    </rPh>
    <rPh sb="6" eb="8">
      <t>カリハラ</t>
    </rPh>
    <rPh sb="10" eb="12">
      <t>シュウセキ</t>
    </rPh>
    <rPh sb="13" eb="16">
      <t>ジョウリョクジュ</t>
    </rPh>
    <rPh sb="17" eb="19">
      <t>ジョバツ</t>
    </rPh>
    <rPh sb="19" eb="20">
      <t>ナド</t>
    </rPh>
    <phoneticPr fontId="8"/>
  </si>
  <si>
    <t>例）雑草木の刈払い、間伐、集積、加工等</t>
    <rPh sb="0" eb="1">
      <t>レイ</t>
    </rPh>
    <rPh sb="2" eb="5">
      <t>ザッソウボク</t>
    </rPh>
    <rPh sb="6" eb="8">
      <t>カリハラ</t>
    </rPh>
    <rPh sb="10" eb="12">
      <t>カンバツ</t>
    </rPh>
    <rPh sb="13" eb="15">
      <t>シュウセキ</t>
    </rPh>
    <rPh sb="16" eb="18">
      <t>カコウ</t>
    </rPh>
    <rPh sb="18" eb="19">
      <t>ナド</t>
    </rPh>
    <phoneticPr fontId="8"/>
  </si>
  <si>
    <t>例）雑草木の刈払い、間伐、集積、搬出等</t>
    <rPh sb="0" eb="1">
      <t>レイ</t>
    </rPh>
    <rPh sb="2" eb="5">
      <t>ザッソウボク</t>
    </rPh>
    <rPh sb="6" eb="8">
      <t>カリハラ</t>
    </rPh>
    <rPh sb="10" eb="12">
      <t>カンバツ</t>
    </rPh>
    <rPh sb="13" eb="15">
      <t>シュウセキ</t>
    </rPh>
    <rPh sb="16" eb="18">
      <t>ハンシュツ</t>
    </rPh>
    <rPh sb="18" eb="19">
      <t>ナド</t>
    </rPh>
    <phoneticPr fontId="8"/>
  </si>
  <si>
    <t>例）雑草木の刈払い、間伐、集積、搬出、加工等</t>
    <rPh sb="0" eb="1">
      <t>レイ</t>
    </rPh>
    <rPh sb="2" eb="5">
      <t>ザッソウボク</t>
    </rPh>
    <rPh sb="6" eb="8">
      <t>カリハラ</t>
    </rPh>
    <rPh sb="10" eb="12">
      <t>カンバツ</t>
    </rPh>
    <rPh sb="13" eb="15">
      <t>シュウセキ</t>
    </rPh>
    <rPh sb="16" eb="18">
      <t>ハンシュツ</t>
    </rPh>
    <rPh sb="19" eb="21">
      <t>カコウ</t>
    </rPh>
    <rPh sb="21" eb="22">
      <t>ナド</t>
    </rPh>
    <phoneticPr fontId="8"/>
  </si>
  <si>
    <t>例）ﾁｪﾝｿｰ２台、刈払機１台、苗木１０本</t>
    <rPh sb="0" eb="1">
      <t>レイ</t>
    </rPh>
    <rPh sb="8" eb="9">
      <t>ダイ</t>
    </rPh>
    <rPh sb="10" eb="12">
      <t>カリハラ</t>
    </rPh>
    <rPh sb="12" eb="13">
      <t>キ</t>
    </rPh>
    <rPh sb="14" eb="15">
      <t>ダイ</t>
    </rPh>
    <rPh sb="16" eb="18">
      <t>ナエギ</t>
    </rPh>
    <rPh sb="20" eb="21">
      <t>ホン</t>
    </rPh>
    <phoneticPr fontId="8"/>
  </si>
  <si>
    <t>地域環境保全タイプ
(侵入竹除去竹林整備)</t>
    <rPh sb="0" eb="6">
      <t>チイキカンキョウホゼン</t>
    </rPh>
    <rPh sb="11" eb="13">
      <t>シンニュウ</t>
    </rPh>
    <rPh sb="13" eb="14">
      <t>タケ</t>
    </rPh>
    <rPh sb="14" eb="16">
      <t>ジョキョ</t>
    </rPh>
    <rPh sb="16" eb="20">
      <t>チクリンセイビ</t>
    </rPh>
    <phoneticPr fontId="8"/>
  </si>
  <si>
    <t>地域環境保全タイプ
(里山林保全)</t>
    <rPh sb="0" eb="6">
      <t>チイキカンキョウホゼン</t>
    </rPh>
    <rPh sb="11" eb="16">
      <t>サトヤマリンホゼン</t>
    </rPh>
    <phoneticPr fontId="8"/>
  </si>
  <si>
    <t>森林資源利用タイプ</t>
    <rPh sb="0" eb="6">
      <t>シンリンシゲンリヨウ</t>
    </rPh>
    <phoneticPr fontId="8"/>
  </si>
  <si>
    <t>モニタリングの調査方法を記入
例）見通し調査、本数調査、搬出量調査など</t>
    <phoneticPr fontId="8"/>
  </si>
  <si>
    <r>
      <rPr>
        <b/>
        <sz val="10"/>
        <color theme="1"/>
        <rFont val="ＭＳ 明朝"/>
        <family val="1"/>
        <charset val="128"/>
      </rPr>
      <t>どんな森にしたいか・数値目標を記入</t>
    </r>
    <r>
      <rPr>
        <sz val="10"/>
        <color theme="1"/>
        <rFont val="ＭＳ 明朝"/>
        <family val="1"/>
        <charset val="128"/>
      </rPr>
      <t xml:space="preserve">
例）鬱蒼とした森を整備し、人が入れる明るい森にする
例）見通し距離L=20m、相対幹距比15.8％など</t>
    </r>
    <phoneticPr fontId="8"/>
  </si>
  <si>
    <r>
      <rPr>
        <sz val="10"/>
        <color theme="1"/>
        <rFont val="ＭＳ Ｐ明朝"/>
        <family val="1"/>
        <charset val="128"/>
      </rPr>
      <t>例）会費：年会費</t>
    </r>
    <r>
      <rPr>
        <sz val="10"/>
        <color theme="1"/>
        <rFont val="Segoe UI Symbol"/>
        <family val="1"/>
      </rPr>
      <t>○○</t>
    </r>
    <r>
      <rPr>
        <sz val="10"/>
        <color theme="1"/>
        <rFont val="ＭＳ Ｐ明朝"/>
        <family val="1"/>
        <charset val="128"/>
      </rPr>
      <t>円×</t>
    </r>
    <r>
      <rPr>
        <sz val="10"/>
        <color theme="1"/>
        <rFont val="Segoe UI Symbol"/>
        <family val="1"/>
      </rPr>
      <t>△</t>
    </r>
    <r>
      <rPr>
        <sz val="10"/>
        <color theme="1"/>
        <rFont val="ＭＳ Ｐ明朝"/>
        <family val="1"/>
        <charset val="128"/>
      </rPr>
      <t>名＝</t>
    </r>
    <r>
      <rPr>
        <sz val="10"/>
        <color theme="1"/>
        <rFont val="Segoe UI Symbol"/>
        <family val="1"/>
      </rPr>
      <t>□□</t>
    </r>
    <r>
      <rPr>
        <sz val="10"/>
        <color theme="1"/>
        <rFont val="ＭＳ Ｐ明朝"/>
        <family val="1"/>
        <charset val="128"/>
      </rPr>
      <t>円/年
　　林産物収入：薪等売り上げ</t>
    </r>
    <r>
      <rPr>
        <sz val="10"/>
        <color theme="1"/>
        <rFont val="Segoe UI Symbol"/>
        <family val="1"/>
      </rPr>
      <t>◇◇</t>
    </r>
    <r>
      <rPr>
        <sz val="10"/>
        <color theme="1"/>
        <rFont val="ＭＳ Ｐ明朝"/>
        <family val="1"/>
        <charset val="128"/>
      </rPr>
      <t>円</t>
    </r>
    <rPh sb="0" eb="1">
      <t>レイ</t>
    </rPh>
    <rPh sb="2" eb="4">
      <t>カイヒ</t>
    </rPh>
    <rPh sb="5" eb="8">
      <t>ネンカイヒ</t>
    </rPh>
    <rPh sb="10" eb="11">
      <t>エン</t>
    </rPh>
    <rPh sb="13" eb="14">
      <t>メイ</t>
    </rPh>
    <rPh sb="17" eb="18">
      <t>エン</t>
    </rPh>
    <rPh sb="19" eb="20">
      <t>ネン</t>
    </rPh>
    <rPh sb="23" eb="26">
      <t>リンサンブツ</t>
    </rPh>
    <rPh sb="26" eb="28">
      <t>シュウニュウ</t>
    </rPh>
    <rPh sb="29" eb="30">
      <t>マキ</t>
    </rPh>
    <rPh sb="30" eb="31">
      <t>ナド</t>
    </rPh>
    <rPh sb="31" eb="32">
      <t>ウ</t>
    </rPh>
    <rPh sb="33" eb="34">
      <t>ア</t>
    </rPh>
    <rPh sb="37" eb="38">
      <t>エン</t>
    </rPh>
    <phoneticPr fontId="8"/>
  </si>
  <si>
    <t>　（４）仕入れに係る消費税相当額について</t>
    <phoneticPr fontId="8"/>
  </si>
  <si>
    <t>　　　交付金の申請にあたり、消費税額を抜いて申請する場合は「税抜」、消費税を含めて申請する場合は「税込」に○を</t>
    <rPh sb="38" eb="39">
      <t>フク</t>
    </rPh>
    <rPh sb="41" eb="43">
      <t>シンセイ</t>
    </rPh>
    <rPh sb="45" eb="47">
      <t>バアイ</t>
    </rPh>
    <rPh sb="49" eb="51">
      <t>ゼイコ</t>
    </rPh>
    <phoneticPr fontId="8"/>
  </si>
  <si>
    <t>　　（　税抜　・　税込　）</t>
    <rPh sb="4" eb="6">
      <t>ゼイヌ</t>
    </rPh>
    <rPh sb="9" eb="11">
      <t>ゼイコ</t>
    </rPh>
    <phoneticPr fontId="8"/>
  </si>
  <si>
    <t>　　　①　免税事業者</t>
    <rPh sb="5" eb="10">
      <t>メンゼイジギョウシャ</t>
    </rPh>
    <phoneticPr fontId="8"/>
  </si>
  <si>
    <t>　　　②　簡易課税制度の適用を受ける者</t>
    <rPh sb="5" eb="9">
      <t>カンイカゼイ</t>
    </rPh>
    <rPh sb="9" eb="11">
      <t>セイド</t>
    </rPh>
    <rPh sb="12" eb="14">
      <t>テキヨウ</t>
    </rPh>
    <rPh sb="15" eb="16">
      <t>ウ</t>
    </rPh>
    <rPh sb="18" eb="19">
      <t>モノ</t>
    </rPh>
    <phoneticPr fontId="8"/>
  </si>
  <si>
    <t>　つける。（【税込】の場合は自身の活動組織が①～③の該当するものに○をつける）</t>
    <rPh sb="7" eb="9">
      <t>ゼイコ</t>
    </rPh>
    <rPh sb="11" eb="13">
      <t>バアイ</t>
    </rPh>
    <rPh sb="14" eb="16">
      <t>ジシン</t>
    </rPh>
    <rPh sb="17" eb="19">
      <t>カツドウ</t>
    </rPh>
    <rPh sb="19" eb="21">
      <t>ソシキ</t>
    </rPh>
    <rPh sb="26" eb="28">
      <t>ガイトウ</t>
    </rPh>
    <phoneticPr fontId="8"/>
  </si>
  <si>
    <t>　（５）他の関連事業について（活動地で過去に森林整備事業を行ったものを記載）</t>
    <phoneticPr fontId="8"/>
  </si>
  <si>
    <t>県事業等実績
（事業名・実施年度）</t>
    <rPh sb="0" eb="3">
      <t>ケンジギョウ</t>
    </rPh>
    <rPh sb="3" eb="4">
      <t>ナド</t>
    </rPh>
    <rPh sb="4" eb="6">
      <t>ジッセキ</t>
    </rPh>
    <rPh sb="8" eb="11">
      <t>ジギョウメイ</t>
    </rPh>
    <rPh sb="12" eb="16">
      <t>ジッシネンド</t>
    </rPh>
    <phoneticPr fontId="8"/>
  </si>
  <si>
    <t>活動初年度の団体は必須</t>
    <rPh sb="0" eb="5">
      <t>カツドウショネンド</t>
    </rPh>
    <rPh sb="6" eb="8">
      <t>ダンタイ</t>
    </rPh>
    <rPh sb="9" eb="11">
      <t>ヒッス</t>
    </rPh>
    <phoneticPr fontId="8"/>
  </si>
  <si>
    <t>　　　③　消費税法別表第三に掲げる法人又は人格のない社団・財団（特定非営利活動法人を含む）または任意団体である為</t>
    <rPh sb="5" eb="9">
      <t>ショウヒゼイホウ</t>
    </rPh>
    <rPh sb="9" eb="11">
      <t>ベッピョウ</t>
    </rPh>
    <rPh sb="11" eb="13">
      <t>ダイサン</t>
    </rPh>
    <rPh sb="14" eb="15">
      <t>カカ</t>
    </rPh>
    <rPh sb="17" eb="19">
      <t>ホウジン</t>
    </rPh>
    <rPh sb="19" eb="20">
      <t>マタ</t>
    </rPh>
    <rPh sb="21" eb="23">
      <t>ジンカク</t>
    </rPh>
    <rPh sb="26" eb="28">
      <t>シャダン</t>
    </rPh>
    <rPh sb="29" eb="31">
      <t>ザイダン</t>
    </rPh>
    <rPh sb="32" eb="34">
      <t>トクテイ</t>
    </rPh>
    <rPh sb="34" eb="37">
      <t>ヒエイリ</t>
    </rPh>
    <rPh sb="37" eb="41">
      <t>カツドウホウジン</t>
    </rPh>
    <rPh sb="42" eb="43">
      <t>フク</t>
    </rPh>
    <rPh sb="48" eb="52">
      <t>ニンイダンタイ</t>
    </rPh>
    <rPh sb="55" eb="56">
      <t>タメ</t>
    </rPh>
    <phoneticPr fontId="8"/>
  </si>
  <si>
    <t>環境負荷低減の
クロスコンプライアンスチェックシート</t>
    <phoneticPr fontId="8"/>
  </si>
  <si>
    <t>年　月　日策定</t>
    <phoneticPr fontId="8"/>
  </si>
  <si>
    <t>年　月　日改定</t>
    <rPh sb="5" eb="7">
      <t>カイテイ</t>
    </rPh>
    <phoneticPr fontId="8"/>
  </si>
  <si>
    <t>：</t>
  </si>
  <si>
    <t>：</t>
    <phoneticPr fontId="8"/>
  </si>
  <si>
    <t>・委託機関名</t>
    <phoneticPr fontId="8"/>
  </si>
  <si>
    <t>・連絡先（電話番号等）</t>
    <phoneticPr fontId="8"/>
  </si>
  <si>
    <t>・委託時期</t>
    <phoneticPr fontId="8"/>
  </si>
  <si>
    <t>・委託内容
（委託する区域の林小班、委託業務の内容（面積、作業の内容）等）</t>
    <phoneticPr fontId="8"/>
  </si>
  <si>
    <t>・委託金額</t>
    <phoneticPr fontId="8"/>
  </si>
  <si>
    <t>・委託する理由</t>
    <rPh sb="1" eb="3">
      <t>イタク</t>
    </rPh>
    <rPh sb="5" eb="7">
      <t>リユウ</t>
    </rPh>
    <phoneticPr fontId="8"/>
  </si>
  <si>
    <t>※２　２のCの森林機能強化タイプの森林面積については、スケジュールの期間内に地域環境保全タイプ又は　
　　　森林資源利用タイプにより森林整備を実施する面積を記載する。</t>
    <phoneticPr fontId="8"/>
  </si>
  <si>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
　　　合はその里山林の面積を除外し、その年度に新たに該当する里山林の整備を実施する面積を記載する。</t>
    </r>
    <phoneticPr fontId="8"/>
  </si>
  <si>
    <t>代表　○○　○○　　印</t>
    <rPh sb="10" eb="11">
      <t>イン</t>
    </rPh>
    <phoneticPr fontId="8"/>
  </si>
  <si>
    <t>　　　○○　○○　　印　　</t>
    <rPh sb="10" eb="11">
      <t>イン</t>
    </rPh>
    <phoneticPr fontId="8"/>
  </si>
  <si>
    <t>（別紙３　様式第17号）</t>
    <phoneticPr fontId="15"/>
  </si>
  <si>
    <t>1/2</t>
  </si>
  <si>
    <t>団体によっては必須</t>
    <rPh sb="0" eb="2">
      <t>ダンタイ</t>
    </rPh>
    <rPh sb="7" eb="9">
      <t>ヒッス</t>
    </rPh>
    <phoneticPr fontId="15"/>
  </si>
  <si>
    <t>6</t>
    <phoneticPr fontId="8"/>
  </si>
  <si>
    <t>活動組織名：</t>
    <rPh sb="0" eb="5">
      <t>カツドウソシキメイ</t>
    </rPh>
    <phoneticPr fontId="8"/>
  </si>
  <si>
    <t>番　　　号</t>
    <rPh sb="0" eb="1">
      <t>バン</t>
    </rPh>
    <rPh sb="4" eb="5">
      <t>ゴウ</t>
    </rPh>
    <phoneticPr fontId="15"/>
  </si>
  <si>
    <t>山田機械工業</t>
    <rPh sb="0" eb="6">
      <t>ヤマダキカイコウギョウ</t>
    </rPh>
    <phoneticPr fontId="8"/>
  </si>
  <si>
    <t>MOU260</t>
    <phoneticPr fontId="8"/>
  </si>
  <si>
    <t>下草刈りや低木処理に必要なため。</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</si>
</sst>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
    <numFmt numFmtId="178" formatCode="#,##0_);[Red]\(#,##0\)"/>
    <numFmt numFmtId="179" formatCode="@&quot;年度&quot;"/>
    <numFmt numFmtId="183" formatCode="&quot;令&quot;&quot;和&quot;@&quot;年度&quot;"/>
  </numFmts>
  <fonts count="82">
    <font>
      <sz val="11"/>
      <color theme="1"/>
      <name val="Yu Gothic"/>
      <family val="2"/>
      <scheme val="minor"/>
    </font>
    <font>
      <sz val="11"/>
      <color theme="1"/>
      <name val="Yu Gothic"/>
      <family val="2"/>
      <charset val="128"/>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2"/>
      <color rgb="FF000000"/>
      <name val="ＭＳ 明朝"/>
      <family val="1"/>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9"/>
      <color theme="1"/>
      <name val="ＭＳ 明朝"/>
      <family val="1"/>
      <charset val="128"/>
    </font>
    <font>
      <sz val="10"/>
      <color theme="1"/>
      <name val="ＭＳ 明朝"/>
      <family val="1"/>
      <charset val="128"/>
    </font>
    <font>
      <sz val="11"/>
      <name val="ＭＳ 明朝"/>
      <family val="1"/>
      <charset val="128"/>
    </font>
    <font>
      <sz val="11"/>
      <color theme="1"/>
      <name val="Yu Gothic"/>
      <family val="2"/>
      <scheme val="minor"/>
    </font>
    <font>
      <sz val="11"/>
      <name val="メイリオ"/>
      <family val="3"/>
      <charset val="128"/>
    </font>
    <font>
      <sz val="12"/>
      <color theme="1"/>
      <name val="Century"/>
      <family val="1"/>
    </font>
    <font>
      <sz val="26"/>
      <color theme="1"/>
      <name val="ＭＳ 明朝"/>
      <family val="1"/>
      <charset val="128"/>
    </font>
    <font>
      <sz val="18"/>
      <color theme="1"/>
      <name val="ＭＳ 明朝"/>
      <family val="1"/>
      <charset val="128"/>
    </font>
    <font>
      <sz val="18"/>
      <color theme="1"/>
      <name val="Century"/>
      <family val="1"/>
    </font>
    <font>
      <sz val="10"/>
      <color theme="1"/>
      <name val="Century"/>
      <family val="1"/>
    </font>
    <font>
      <sz val="10.5"/>
      <color theme="1"/>
      <name val="ＭＳ 明朝"/>
      <family val="1"/>
      <charset val="128"/>
    </font>
    <font>
      <sz val="8"/>
      <color theme="1"/>
      <name val="Century"/>
      <family val="1"/>
    </font>
    <font>
      <sz val="11"/>
      <color theme="1"/>
      <name val="ＭＳ ゴシック"/>
      <family val="2"/>
      <charset val="128"/>
    </font>
    <font>
      <sz val="6"/>
      <name val="ＭＳ ゴシック"/>
      <family val="2"/>
      <charset val="128"/>
    </font>
    <font>
      <sz val="11"/>
      <color theme="1"/>
      <name val="ＭＳ Ｐ明朝"/>
      <family val="1"/>
      <charset val="128"/>
    </font>
    <font>
      <sz val="12"/>
      <name val="ＭＳ 明朝"/>
      <family val="1"/>
      <charset val="128"/>
    </font>
    <font>
      <sz val="12"/>
      <color rgb="FFFF0000"/>
      <name val="ＭＳ 明朝"/>
      <family val="1"/>
      <charset val="128"/>
    </font>
    <font>
      <sz val="10"/>
      <color rgb="FFFF0000"/>
      <name val="ＭＳ 明朝"/>
      <family val="1"/>
      <charset val="128"/>
    </font>
    <font>
      <sz val="10"/>
      <color rgb="FFFF0000"/>
      <name val="ＭＳ Ｐゴシック"/>
      <family val="2"/>
      <charset val="128"/>
    </font>
    <font>
      <sz val="11"/>
      <name val="Yu Gothic"/>
      <family val="3"/>
      <charset val="128"/>
      <scheme val="minor"/>
    </font>
    <font>
      <sz val="14"/>
      <name val="ＭＳ 明朝"/>
      <family val="1"/>
      <charset val="128"/>
    </font>
    <font>
      <sz val="11"/>
      <name val="Yu Gothic"/>
      <family val="2"/>
      <scheme val="minor"/>
    </font>
    <font>
      <sz val="16"/>
      <name val="ＭＳ 明朝"/>
      <family val="1"/>
      <charset val="128"/>
    </font>
    <font>
      <sz val="11"/>
      <name val="Segoe UI Symbol"/>
      <family val="2"/>
    </font>
    <font>
      <sz val="14"/>
      <color rgb="FF000000"/>
      <name val="ＭＳ 明朝"/>
      <family val="1"/>
      <charset val="128"/>
    </font>
    <font>
      <sz val="11"/>
      <name val="ＭＳ ゴシック"/>
      <family val="3"/>
      <charset val="128"/>
    </font>
    <font>
      <sz val="11"/>
      <color theme="1"/>
      <name val="ＭＳ ゴシック"/>
      <family val="3"/>
      <charset val="128"/>
    </font>
    <font>
      <sz val="14"/>
      <color theme="1"/>
      <name val="ＭＳ 明朝"/>
      <family val="1"/>
      <charset val="128"/>
    </font>
    <font>
      <sz val="10"/>
      <color theme="1"/>
      <name val="ＭＳ ゴシック"/>
      <family val="3"/>
      <charset val="128"/>
    </font>
    <font>
      <b/>
      <sz val="12"/>
      <color indexed="81"/>
      <name val="BIZ UDゴシック"/>
      <family val="3"/>
      <charset val="128"/>
    </font>
    <font>
      <b/>
      <sz val="13"/>
      <color theme="1"/>
      <name val="ＭＳ ゴシック"/>
      <family val="3"/>
      <charset val="128"/>
    </font>
    <font>
      <b/>
      <sz val="11"/>
      <color theme="1"/>
      <name val="ＭＳ ゴシック"/>
      <family val="3"/>
      <charset val="128"/>
    </font>
    <font>
      <sz val="12"/>
      <color theme="1"/>
      <name val="ＭＳ ゴシック"/>
      <family val="3"/>
      <charset val="128"/>
    </font>
    <font>
      <sz val="12"/>
      <color rgb="FF000000"/>
      <name val="ＭＳ ゴシック"/>
      <family val="3"/>
      <charset val="128"/>
    </font>
    <font>
      <sz val="10"/>
      <color rgb="FF000000"/>
      <name val="ＭＳ ゴシック"/>
      <family val="3"/>
      <charset val="128"/>
    </font>
    <font>
      <b/>
      <sz val="12"/>
      <color theme="0"/>
      <name val="ＭＳ ゴシック"/>
      <family val="3"/>
      <charset val="128"/>
    </font>
    <font>
      <b/>
      <sz val="10"/>
      <color theme="0"/>
      <name val="ＭＳ ゴシック"/>
      <family val="3"/>
      <charset val="128"/>
    </font>
    <font>
      <b/>
      <sz val="10.5"/>
      <color theme="0"/>
      <name val="ＭＳ ゴシック"/>
      <family val="3"/>
      <charset val="128"/>
    </font>
    <font>
      <sz val="14"/>
      <color rgb="FF000000"/>
      <name val="ＭＳ ゴシック"/>
      <family val="3"/>
      <charset val="128"/>
    </font>
    <font>
      <sz val="11"/>
      <color theme="1"/>
      <name val="メイリオ"/>
      <family val="3"/>
      <charset val="128"/>
    </font>
    <font>
      <b/>
      <sz val="18"/>
      <color theme="1"/>
      <name val="メイリオ"/>
      <family val="3"/>
      <charset val="128"/>
    </font>
    <font>
      <b/>
      <sz val="28"/>
      <color theme="1"/>
      <name val="メイリオ"/>
      <family val="3"/>
      <charset val="128"/>
    </font>
    <font>
      <b/>
      <sz val="14"/>
      <color theme="1"/>
      <name val="メイリオ"/>
      <family val="3"/>
      <charset val="128"/>
    </font>
    <font>
      <sz val="11"/>
      <color rgb="FF000000"/>
      <name val="メイリオ"/>
      <family val="3"/>
      <charset val="128"/>
    </font>
    <font>
      <b/>
      <sz val="16"/>
      <color indexed="81"/>
      <name val="BIZ UDゴシック"/>
      <family val="3"/>
      <charset val="128"/>
    </font>
    <font>
      <sz val="12"/>
      <color theme="1"/>
      <name val="Yu Gothic"/>
      <family val="2"/>
      <charset val="128"/>
      <scheme val="minor"/>
    </font>
    <font>
      <sz val="9"/>
      <color indexed="81"/>
      <name val="ＭＳ Ｐゴシック"/>
      <family val="3"/>
      <charset val="128"/>
    </font>
    <font>
      <sz val="16"/>
      <color indexed="81"/>
      <name val="BIZ UDゴシック"/>
      <family val="3"/>
      <charset val="128"/>
    </font>
    <font>
      <sz val="12"/>
      <color theme="1"/>
      <name val="メイリオ"/>
      <family val="3"/>
      <charset val="128"/>
    </font>
    <font>
      <sz val="6"/>
      <name val="ＭＳ Ｐゴシック"/>
      <family val="3"/>
      <charset val="128"/>
    </font>
    <font>
      <b/>
      <sz val="11"/>
      <color theme="1"/>
      <name val="メイリオ"/>
      <family val="3"/>
      <charset val="128"/>
    </font>
    <font>
      <b/>
      <sz val="12"/>
      <color rgb="FFFF0000"/>
      <name val="メイリオ"/>
      <family val="3"/>
      <charset val="128"/>
    </font>
    <font>
      <sz val="16"/>
      <color theme="1"/>
      <name val="メイリオ"/>
      <family val="3"/>
      <charset val="128"/>
    </font>
    <font>
      <sz val="14"/>
      <color theme="1"/>
      <name val="メイリオ"/>
      <family val="3"/>
      <charset val="128"/>
    </font>
    <font>
      <b/>
      <sz val="16"/>
      <name val="メイリオ"/>
      <family val="3"/>
      <charset val="128"/>
    </font>
    <font>
      <sz val="12"/>
      <name val="メイリオ"/>
      <family val="3"/>
      <charset val="128"/>
    </font>
    <font>
      <sz val="12"/>
      <color rgb="FFFF0000"/>
      <name val="メイリオ"/>
      <family val="3"/>
      <charset val="128"/>
    </font>
    <font>
      <b/>
      <sz val="14"/>
      <color indexed="81"/>
      <name val="BIZ UDゴシック"/>
      <family val="3"/>
      <charset val="128"/>
    </font>
    <font>
      <b/>
      <sz val="10"/>
      <color theme="1"/>
      <name val="ＭＳ 明朝"/>
      <family val="1"/>
      <charset val="128"/>
    </font>
    <font>
      <sz val="10"/>
      <color theme="1"/>
      <name val="ＭＳ Ｐ明朝"/>
      <family val="1"/>
      <charset val="128"/>
    </font>
    <font>
      <sz val="10"/>
      <color theme="1"/>
      <name val="Century"/>
      <family val="1"/>
      <charset val="128"/>
    </font>
    <font>
      <sz val="10"/>
      <color theme="1"/>
      <name val="Segoe UI Symbol"/>
      <family val="1"/>
    </font>
    <font>
      <sz val="10"/>
      <color theme="0"/>
      <name val="ＭＳ Ｐゴシック"/>
      <family val="2"/>
      <charset val="128"/>
    </font>
    <font>
      <sz val="10"/>
      <color theme="0" tint="-0.34998626667073579"/>
      <name val="ＭＳ Ｐゴシック"/>
      <family val="2"/>
      <charset val="128"/>
    </font>
    <font>
      <sz val="10"/>
      <color theme="0" tint="-0.34998626667073579"/>
      <name val="ＭＳ 明朝"/>
      <family val="1"/>
      <charset val="128"/>
    </font>
    <font>
      <b/>
      <sz val="12"/>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bgColor theme="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diagonal/>
    </border>
    <border>
      <left/>
      <right/>
      <top style="dashed">
        <color indexed="64"/>
      </top>
      <bottom/>
      <diagonal/>
    </border>
    <border>
      <left style="hair">
        <color indexed="64"/>
      </left>
      <right style="thin">
        <color indexed="64"/>
      </right>
      <top/>
      <bottom style="dashed">
        <color indexed="64"/>
      </bottom>
      <diagonal/>
    </border>
    <border>
      <left/>
      <right/>
      <top/>
      <bottom style="dashed">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left/>
      <right/>
      <top style="dashed">
        <color indexed="64"/>
      </top>
      <bottom style="dashed">
        <color indexed="64"/>
      </bottom>
      <diagonal/>
    </border>
    <border>
      <left/>
      <right/>
      <top style="dashed">
        <color indexed="64"/>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dashed">
        <color indexed="64"/>
      </top>
      <bottom/>
      <diagonal/>
    </border>
    <border>
      <left style="thin">
        <color indexed="64"/>
      </left>
      <right style="hair">
        <color indexed="64"/>
      </right>
      <top/>
      <bottom style="dashed">
        <color indexed="64"/>
      </bottom>
      <diagonal/>
    </border>
  </borders>
  <cellStyleXfs count="17">
    <xf numFmtId="0" fontId="0" fillId="0" borderId="0"/>
    <xf numFmtId="0" fontId="6" fillId="0" borderId="0">
      <alignment vertical="center"/>
    </xf>
    <xf numFmtId="0" fontId="5" fillId="0" borderId="0">
      <alignment vertical="center"/>
    </xf>
    <xf numFmtId="0" fontId="13" fillId="0" borderId="0">
      <alignment vertical="center"/>
    </xf>
    <xf numFmtId="38" fontId="13" fillId="0" borderId="0" applyFont="0" applyFill="0" applyBorder="0" applyAlignment="0" applyProtection="0">
      <alignment vertical="center"/>
    </xf>
    <xf numFmtId="0" fontId="4" fillId="0" borderId="0">
      <alignment vertical="center"/>
    </xf>
    <xf numFmtId="0" fontId="4" fillId="0" borderId="0">
      <alignment vertical="center"/>
    </xf>
    <xf numFmtId="0" fontId="19" fillId="0" borderId="0"/>
    <xf numFmtId="0" fontId="28" fillId="0" borderId="0">
      <alignment vertical="center"/>
    </xf>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98">
    <xf numFmtId="0" fontId="0" fillId="0" borderId="0" xfId="0"/>
    <xf numFmtId="0" fontId="11" fillId="0" borderId="0" xfId="1" applyFont="1" applyAlignment="1">
      <alignment horizontal="justify" vertical="center"/>
    </xf>
    <xf numFmtId="0" fontId="3" fillId="0" borderId="0" xfId="5" applyFont="1">
      <alignment vertical="center"/>
    </xf>
    <xf numFmtId="0" fontId="17" fillId="0" borderId="0" xfId="5" applyFont="1" applyAlignment="1">
      <alignment horizontal="left" vertical="center"/>
    </xf>
    <xf numFmtId="0" fontId="17" fillId="0" borderId="32" xfId="5" applyFont="1" applyBorder="1" applyAlignment="1">
      <alignment horizontal="center" vertical="center" wrapText="1"/>
    </xf>
    <xf numFmtId="0" fontId="17" fillId="0" borderId="27" xfId="5" applyFont="1" applyBorder="1" applyAlignment="1">
      <alignment horizontal="center" vertical="center" wrapText="1"/>
    </xf>
    <xf numFmtId="0" fontId="17" fillId="0" borderId="34" xfId="5" applyFont="1" applyBorder="1" applyAlignment="1">
      <alignment horizontal="center" vertical="center" wrapText="1"/>
    </xf>
    <xf numFmtId="0" fontId="17" fillId="0" borderId="5" xfId="5" applyFont="1" applyBorder="1" applyAlignment="1">
      <alignment horizontal="center" vertical="center" wrapText="1"/>
    </xf>
    <xf numFmtId="0" fontId="3" fillId="0" borderId="0" xfId="5" applyFont="1" applyAlignment="1">
      <alignment horizontal="left" vertical="center"/>
    </xf>
    <xf numFmtId="0" fontId="17" fillId="0" borderId="4" xfId="5" applyFont="1" applyBorder="1" applyAlignment="1">
      <alignment horizontal="center" vertical="center" wrapText="1"/>
    </xf>
    <xf numFmtId="0" fontId="17" fillId="0" borderId="0" xfId="5" applyFont="1" applyAlignment="1">
      <alignment vertical="top" wrapText="1"/>
    </xf>
    <xf numFmtId="0" fontId="9" fillId="0" borderId="0" xfId="1" applyFont="1" applyAlignment="1">
      <alignment horizontal="left" vertical="center"/>
    </xf>
    <xf numFmtId="0" fontId="3" fillId="0" borderId="0" xfId="1" applyFont="1">
      <alignment vertical="center"/>
    </xf>
    <xf numFmtId="0" fontId="21" fillId="0" borderId="0" xfId="1" applyFont="1" applyAlignment="1">
      <alignment horizontal="justify" vertical="center"/>
    </xf>
    <xf numFmtId="0" fontId="21" fillId="0" borderId="0" xfId="1" applyFont="1" applyAlignment="1">
      <alignment horizontal="left" vertical="center"/>
    </xf>
    <xf numFmtId="0" fontId="9" fillId="0" borderId="0" xfId="1" applyFont="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9" fillId="0" borderId="3" xfId="1" applyFont="1" applyBorder="1" applyAlignment="1">
      <alignment horizontal="center" vertical="center" wrapText="1"/>
    </xf>
    <xf numFmtId="0" fontId="36" fillId="4" borderId="0" xfId="1" applyFont="1" applyFill="1" applyAlignment="1">
      <alignment horizontal="left" vertical="center"/>
    </xf>
    <xf numFmtId="0" fontId="37" fillId="4" borderId="0" xfId="0" applyFont="1" applyFill="1"/>
    <xf numFmtId="0" fontId="31" fillId="4" borderId="0" xfId="1" applyFont="1" applyFill="1" applyAlignment="1">
      <alignment horizontal="left" vertical="center"/>
    </xf>
    <xf numFmtId="0" fontId="37" fillId="4" borderId="4" xfId="0" applyFont="1" applyFill="1" applyBorder="1"/>
    <xf numFmtId="0" fontId="37" fillId="4" borderId="4" xfId="0" applyFont="1" applyFill="1" applyBorder="1" applyAlignment="1">
      <alignment horizontal="center" vertical="center" wrapText="1"/>
    </xf>
    <xf numFmtId="0" fontId="37" fillId="4" borderId="4" xfId="0" applyFont="1" applyFill="1" applyBorder="1" applyAlignment="1">
      <alignment vertical="center"/>
    </xf>
    <xf numFmtId="0" fontId="37" fillId="4" borderId="4" xfId="0" applyFont="1" applyFill="1" applyBorder="1" applyAlignment="1">
      <alignment vertical="center" wrapText="1"/>
    </xf>
    <xf numFmtId="0" fontId="37" fillId="4" borderId="4" xfId="0" applyFont="1" applyFill="1" applyBorder="1" applyAlignment="1">
      <alignment horizontal="center" vertical="center"/>
    </xf>
    <xf numFmtId="0" fontId="37" fillId="4" borderId="4" xfId="0" applyFont="1" applyFill="1" applyBorder="1" applyAlignment="1">
      <alignment horizontal="left" vertical="center" wrapText="1"/>
    </xf>
    <xf numFmtId="0" fontId="37" fillId="4" borderId="0" xfId="0" applyFont="1" applyFill="1" applyAlignment="1">
      <alignment vertical="center"/>
    </xf>
    <xf numFmtId="0" fontId="37" fillId="4" borderId="0" xfId="0" applyFont="1" applyFill="1" applyAlignment="1">
      <alignment horizontal="center" vertical="center"/>
    </xf>
    <xf numFmtId="0" fontId="37" fillId="4" borderId="0" xfId="0" applyFont="1" applyFill="1" applyAlignment="1">
      <alignment vertical="center" wrapText="1"/>
    </xf>
    <xf numFmtId="0" fontId="14" fillId="0" borderId="0" xfId="1" applyFont="1" applyAlignment="1">
      <alignment horizontal="left" vertical="center" wrapText="1"/>
    </xf>
    <xf numFmtId="0" fontId="1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40" fillId="0" borderId="0" xfId="0" applyFont="1" applyAlignment="1">
      <alignment vertical="center"/>
    </xf>
    <xf numFmtId="0" fontId="41" fillId="0" borderId="0" xfId="8" applyFont="1" applyAlignment="1"/>
    <xf numFmtId="0" fontId="42" fillId="0" borderId="0" xfId="8" applyFont="1" applyAlignment="1"/>
    <xf numFmtId="0" fontId="14" fillId="0" borderId="1" xfId="8" applyFont="1" applyBorder="1" applyAlignment="1"/>
    <xf numFmtId="0" fontId="44" fillId="0" borderId="0" xfId="12" applyFont="1">
      <alignment vertical="center"/>
    </xf>
    <xf numFmtId="0" fontId="1" fillId="0" borderId="0" xfId="13">
      <alignment vertical="center"/>
    </xf>
    <xf numFmtId="0" fontId="42" fillId="0" borderId="0" xfId="13" applyFont="1" applyAlignment="1">
      <alignment horizontal="center" vertical="center"/>
    </xf>
    <xf numFmtId="0" fontId="42" fillId="0" borderId="0" xfId="13" applyFont="1">
      <alignment vertical="center"/>
    </xf>
    <xf numFmtId="0" fontId="52" fillId="6" borderId="13" xfId="13" applyFont="1" applyFill="1" applyBorder="1" applyAlignment="1">
      <alignment horizontal="left" vertical="center" wrapText="1"/>
    </xf>
    <xf numFmtId="0" fontId="52" fillId="6" borderId="14" xfId="13" applyFont="1" applyFill="1" applyBorder="1" applyAlignment="1">
      <alignment horizontal="left" vertical="center" wrapText="1"/>
    </xf>
    <xf numFmtId="0" fontId="52" fillId="6" borderId="19" xfId="13" applyFont="1" applyFill="1" applyBorder="1" applyAlignment="1">
      <alignment horizontal="left" vertical="center" wrapText="1"/>
    </xf>
    <xf numFmtId="0" fontId="54" fillId="7" borderId="4" xfId="13" applyFont="1" applyFill="1" applyBorder="1" applyAlignment="1">
      <alignment horizontal="left" vertical="center" wrapText="1"/>
    </xf>
    <xf numFmtId="0" fontId="49" fillId="7" borderId="44" xfId="13" applyFont="1" applyFill="1" applyBorder="1" applyAlignment="1">
      <alignment horizontal="left" vertical="center" wrapText="1"/>
    </xf>
    <xf numFmtId="0" fontId="54" fillId="3" borderId="4" xfId="13" applyFont="1" applyFill="1" applyBorder="1" applyAlignment="1">
      <alignment horizontal="left" vertical="center" wrapText="1"/>
    </xf>
    <xf numFmtId="0" fontId="49" fillId="3" borderId="44" xfId="13" applyFont="1" applyFill="1" applyBorder="1" applyAlignment="1">
      <alignment horizontal="left" vertical="center" wrapText="1"/>
    </xf>
    <xf numFmtId="0" fontId="54" fillId="0" borderId="4" xfId="13" applyFont="1" applyBorder="1" applyAlignment="1">
      <alignment horizontal="left" vertical="center" wrapText="1"/>
    </xf>
    <xf numFmtId="0" fontId="54" fillId="5" borderId="4" xfId="13" applyFont="1" applyFill="1" applyBorder="1" applyAlignment="1">
      <alignment horizontal="center" vertical="center" wrapText="1"/>
    </xf>
    <xf numFmtId="0" fontId="54" fillId="3" borderId="44" xfId="13" applyFont="1" applyFill="1" applyBorder="1" applyAlignment="1">
      <alignment horizontal="left" vertical="center" wrapText="1"/>
    </xf>
    <xf numFmtId="0" fontId="1" fillId="5" borderId="0" xfId="13" applyFill="1">
      <alignment vertical="center"/>
    </xf>
    <xf numFmtId="0" fontId="54" fillId="7" borderId="44" xfId="13" applyFont="1" applyFill="1" applyBorder="1" applyAlignment="1">
      <alignment horizontal="left" vertical="center" wrapText="1"/>
    </xf>
    <xf numFmtId="0" fontId="30" fillId="0" borderId="0" xfId="13" applyFont="1" applyAlignment="1">
      <alignment horizontal="center" vertical="center"/>
    </xf>
    <xf numFmtId="0" fontId="30" fillId="0" borderId="0" xfId="13" applyFont="1">
      <alignment vertical="center"/>
    </xf>
    <xf numFmtId="0" fontId="55" fillId="0" borderId="0" xfId="8" applyFont="1" applyAlignment="1"/>
    <xf numFmtId="0" fontId="55" fillId="5" borderId="0" xfId="8" applyFont="1" applyFill="1" applyAlignment="1">
      <alignment vertical="top" wrapText="1"/>
    </xf>
    <xf numFmtId="49" fontId="14" fillId="0" borderId="0" xfId="8" applyNumberFormat="1" applyFont="1">
      <alignment vertical="center"/>
    </xf>
    <xf numFmtId="0" fontId="14" fillId="0" borderId="0" xfId="8" applyFont="1">
      <alignment vertical="center"/>
    </xf>
    <xf numFmtId="0" fontId="28" fillId="0" borderId="0" xfId="8">
      <alignment vertical="center"/>
    </xf>
    <xf numFmtId="49" fontId="28" fillId="0" borderId="0" xfId="8" applyNumberFormat="1">
      <alignment vertical="center"/>
    </xf>
    <xf numFmtId="0" fontId="14" fillId="5" borderId="0" xfId="8" applyFont="1" applyFill="1">
      <alignment vertical="center"/>
    </xf>
    <xf numFmtId="0" fontId="9" fillId="0" borderId="0" xfId="13" applyFont="1" applyAlignment="1">
      <alignment horizontal="left" vertical="center"/>
    </xf>
    <xf numFmtId="0" fontId="9" fillId="0" borderId="0" xfId="13" applyFont="1">
      <alignment vertical="center"/>
    </xf>
    <xf numFmtId="0" fontId="61" fillId="0" borderId="0" xfId="13" applyFont="1">
      <alignment vertical="center"/>
    </xf>
    <xf numFmtId="0" fontId="9" fillId="0" borderId="0" xfId="13" applyFont="1" applyAlignment="1">
      <alignment vertical="center" shrinkToFit="1"/>
    </xf>
    <xf numFmtId="0" fontId="55" fillId="0" borderId="0" xfId="14" applyFont="1">
      <alignment vertical="center"/>
    </xf>
    <xf numFmtId="56" fontId="55" fillId="0" borderId="0" xfId="14" quotePrefix="1" applyNumberFormat="1" applyFont="1">
      <alignment vertical="center"/>
    </xf>
    <xf numFmtId="0" fontId="55" fillId="0" borderId="0" xfId="14" quotePrefix="1" applyFont="1">
      <alignment vertical="center"/>
    </xf>
    <xf numFmtId="0" fontId="64" fillId="0" borderId="13" xfId="14" applyFont="1" applyBorder="1" applyAlignment="1">
      <alignment horizontal="center" vertical="center"/>
    </xf>
    <xf numFmtId="0" fontId="64" fillId="0" borderId="4" xfId="14" applyFont="1" applyBorder="1" applyAlignment="1">
      <alignment horizontal="center" vertical="center"/>
    </xf>
    <xf numFmtId="0" fontId="58" fillId="0" borderId="0" xfId="14" applyFont="1" applyAlignment="1">
      <alignment horizontal="right" vertical="center"/>
    </xf>
    <xf numFmtId="0" fontId="64" fillId="5" borderId="45" xfId="14" applyFont="1" applyFill="1" applyBorder="1">
      <alignment vertical="center"/>
    </xf>
    <xf numFmtId="0" fontId="20" fillId="0" borderId="4" xfId="14" applyFont="1" applyBorder="1" applyAlignment="1">
      <alignment horizontal="center" vertical="center" shrinkToFit="1"/>
    </xf>
    <xf numFmtId="0" fontId="64" fillId="5" borderId="46" xfId="14" applyFont="1" applyFill="1" applyBorder="1">
      <alignment vertical="center"/>
    </xf>
    <xf numFmtId="0" fontId="64" fillId="5" borderId="14" xfId="14" applyFont="1" applyFill="1" applyBorder="1">
      <alignment vertical="center"/>
    </xf>
    <xf numFmtId="0" fontId="64" fillId="5" borderId="46" xfId="14" quotePrefix="1" applyFont="1" applyFill="1" applyBorder="1">
      <alignment vertical="center"/>
    </xf>
    <xf numFmtId="0" fontId="64" fillId="0" borderId="13" xfId="14" quotePrefix="1" applyFont="1" applyBorder="1" applyAlignment="1">
      <alignment horizontal="center" vertical="center"/>
    </xf>
    <xf numFmtId="0" fontId="64" fillId="0" borderId="35" xfId="14" applyFont="1" applyBorder="1" applyAlignment="1">
      <alignment vertical="center" wrapText="1"/>
    </xf>
    <xf numFmtId="0" fontId="64" fillId="0" borderId="35" xfId="14" applyFont="1" applyBorder="1">
      <alignment vertical="center"/>
    </xf>
    <xf numFmtId="38" fontId="64" fillId="0" borderId="35" xfId="14" applyNumberFormat="1" applyFont="1" applyBorder="1" applyAlignment="1">
      <alignment vertical="center" wrapText="1"/>
    </xf>
    <xf numFmtId="0" fontId="64" fillId="0" borderId="35" xfId="14" applyFont="1" applyBorder="1" applyAlignment="1">
      <alignment horizontal="center" vertical="top" wrapText="1"/>
    </xf>
    <xf numFmtId="0" fontId="66" fillId="0" borderId="0" xfId="14" applyFont="1">
      <alignment vertical="center"/>
    </xf>
    <xf numFmtId="0" fontId="64" fillId="0" borderId="19" xfId="14" quotePrefix="1" applyFont="1" applyBorder="1" applyAlignment="1">
      <alignment horizontal="center" vertical="center"/>
    </xf>
    <xf numFmtId="0" fontId="64" fillId="0" borderId="19" xfId="14" applyFont="1" applyBorder="1" applyAlignment="1">
      <alignment horizontal="center" vertical="top" wrapText="1"/>
    </xf>
    <xf numFmtId="0" fontId="64" fillId="0" borderId="19" xfId="14" applyFont="1" applyBorder="1" applyAlignment="1">
      <alignment horizontal="center" vertical="top"/>
    </xf>
    <xf numFmtId="38" fontId="64" fillId="0" borderId="19" xfId="14" applyNumberFormat="1" applyFont="1" applyBorder="1" applyAlignment="1">
      <alignment wrapText="1"/>
    </xf>
    <xf numFmtId="0" fontId="55" fillId="0" borderId="0" xfId="16" applyFont="1">
      <alignment vertical="center"/>
    </xf>
    <xf numFmtId="0" fontId="69" fillId="0" borderId="0" xfId="16" applyFont="1" applyAlignment="1">
      <alignment horizontal="center" vertical="center"/>
    </xf>
    <xf numFmtId="0" fontId="69" fillId="0" borderId="0" xfId="16" applyFont="1">
      <alignment vertical="center"/>
    </xf>
    <xf numFmtId="0" fontId="69" fillId="0" borderId="47" xfId="16" applyFont="1" applyBorder="1" applyAlignment="1">
      <alignment horizontal="center" vertical="center"/>
    </xf>
    <xf numFmtId="0" fontId="64" fillId="0" borderId="4" xfId="16" applyFont="1" applyBorder="1" applyAlignment="1">
      <alignment horizontal="center" vertical="center"/>
    </xf>
    <xf numFmtId="0" fontId="64" fillId="0" borderId="4" xfId="16" applyFont="1" applyBorder="1" applyAlignment="1">
      <alignment horizontal="center" vertical="center" wrapText="1"/>
    </xf>
    <xf numFmtId="0" fontId="64" fillId="0" borderId="13" xfId="16" applyFont="1" applyBorder="1" applyAlignment="1">
      <alignment horizontal="center" vertical="center"/>
    </xf>
    <xf numFmtId="0" fontId="55" fillId="0" borderId="13" xfId="16" applyFont="1" applyBorder="1" applyAlignment="1">
      <alignment horizontal="center" vertical="center" wrapText="1"/>
    </xf>
    <xf numFmtId="0" fontId="64" fillId="0" borderId="5" xfId="16" applyFont="1" applyBorder="1" applyAlignment="1">
      <alignment vertical="center" shrinkToFit="1"/>
    </xf>
    <xf numFmtId="0" fontId="64" fillId="0" borderId="4" xfId="16" applyFont="1" applyBorder="1" applyAlignment="1">
      <alignment vertical="center" shrinkToFit="1"/>
    </xf>
    <xf numFmtId="0" fontId="64" fillId="5" borderId="13" xfId="16" applyFont="1" applyFill="1" applyBorder="1">
      <alignment vertical="center"/>
    </xf>
    <xf numFmtId="0" fontId="64" fillId="0" borderId="13" xfId="16" applyFont="1" applyBorder="1" applyAlignment="1">
      <alignment vertical="center" wrapText="1"/>
    </xf>
    <xf numFmtId="0" fontId="71" fillId="0" borderId="4" xfId="16" applyFont="1" applyBorder="1">
      <alignment vertical="center"/>
    </xf>
    <xf numFmtId="0" fontId="64" fillId="5" borderId="4" xfId="16" applyFont="1" applyFill="1" applyBorder="1">
      <alignment vertical="center"/>
    </xf>
    <xf numFmtId="0" fontId="64" fillId="0" borderId="4" xfId="16" applyFont="1" applyBorder="1">
      <alignment vertical="center"/>
    </xf>
    <xf numFmtId="0" fontId="64" fillId="0" borderId="4" xfId="16" applyFont="1" applyBorder="1" applyAlignment="1">
      <alignment vertical="center" wrapText="1"/>
    </xf>
    <xf numFmtId="0" fontId="64" fillId="0" borderId="48" xfId="16" applyFont="1" applyBorder="1" applyAlignment="1">
      <alignment horizontal="center" vertical="center"/>
    </xf>
    <xf numFmtId="0" fontId="71" fillId="0" borderId="48" xfId="16" applyFont="1" applyBorder="1" applyAlignment="1">
      <alignment vertical="center" shrinkToFit="1"/>
    </xf>
    <xf numFmtId="0" fontId="64" fillId="0" borderId="48" xfId="16" applyFont="1" applyBorder="1" applyAlignment="1">
      <alignment vertical="center" shrinkToFit="1"/>
    </xf>
    <xf numFmtId="0" fontId="64" fillId="0" borderId="48" xfId="16" applyFont="1" applyBorder="1">
      <alignment vertical="center"/>
    </xf>
    <xf numFmtId="0" fontId="71" fillId="0" borderId="19" xfId="16" applyFont="1" applyBorder="1">
      <alignment vertical="center"/>
    </xf>
    <xf numFmtId="0" fontId="64" fillId="0" borderId="19" xfId="16" applyFont="1" applyBorder="1" applyAlignment="1">
      <alignment vertical="center" shrinkToFit="1"/>
    </xf>
    <xf numFmtId="0" fontId="64" fillId="0" borderId="19" xfId="16" applyFont="1" applyBorder="1">
      <alignment vertical="center"/>
    </xf>
    <xf numFmtId="0" fontId="55" fillId="0" borderId="4" xfId="16" applyFont="1" applyBorder="1" applyAlignment="1">
      <alignment horizontal="center" vertical="center" wrapText="1"/>
    </xf>
    <xf numFmtId="0" fontId="64" fillId="0" borderId="4" xfId="16" applyFont="1" applyBorder="1" applyAlignment="1">
      <alignment vertical="center" wrapText="1" shrinkToFit="1"/>
    </xf>
    <xf numFmtId="0" fontId="55" fillId="0" borderId="0" xfId="16" applyFont="1" applyAlignment="1">
      <alignment horizontal="center" vertical="center"/>
    </xf>
    <xf numFmtId="0" fontId="72" fillId="0" borderId="4" xfId="16" applyFont="1" applyBorder="1">
      <alignment vertical="center"/>
    </xf>
    <xf numFmtId="0" fontId="9" fillId="0" borderId="0" xfId="1" applyFont="1" applyAlignment="1">
      <alignment horizontal="right" vertical="center"/>
    </xf>
    <xf numFmtId="0" fontId="9" fillId="0" borderId="0" xfId="1" applyFont="1">
      <alignment vertical="center"/>
    </xf>
    <xf numFmtId="0" fontId="9" fillId="5" borderId="0" xfId="1" applyFont="1" applyFill="1" applyAlignment="1">
      <alignment horizontal="right" vertical="center"/>
    </xf>
    <xf numFmtId="0" fontId="9" fillId="0" borderId="0" xfId="1" applyFont="1" applyAlignment="1">
      <alignment horizontal="center" vertical="center"/>
    </xf>
    <xf numFmtId="0" fontId="9" fillId="0" borderId="0" xfId="1" applyFont="1" applyAlignment="1">
      <alignment horizontal="justify" vertical="center"/>
    </xf>
    <xf numFmtId="0" fontId="9" fillId="0" borderId="0" xfId="0" applyFont="1" applyAlignment="1">
      <alignment horizontal="right" vertical="center"/>
    </xf>
    <xf numFmtId="38" fontId="17" fillId="2" borderId="49" xfId="11" applyFont="1" applyFill="1" applyBorder="1" applyAlignment="1">
      <alignment horizontal="right" vertical="center"/>
    </xf>
    <xf numFmtId="0" fontId="17" fillId="2" borderId="50" xfId="0" applyFont="1" applyFill="1" applyBorder="1" applyAlignment="1">
      <alignment vertical="center"/>
    </xf>
    <xf numFmtId="0" fontId="17" fillId="2" borderId="49" xfId="0" applyFont="1" applyFill="1" applyBorder="1" applyAlignment="1">
      <alignment vertical="center"/>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53" xfId="0" applyFont="1" applyFill="1" applyBorder="1" applyAlignment="1">
      <alignment vertical="center"/>
    </xf>
    <xf numFmtId="0" fontId="17" fillId="2" borderId="54" xfId="0" applyFont="1" applyFill="1" applyBorder="1" applyAlignment="1">
      <alignment vertical="center"/>
    </xf>
    <xf numFmtId="0" fontId="17" fillId="2" borderId="10" xfId="0" applyFont="1" applyFill="1" applyBorder="1" applyAlignment="1">
      <alignment vertical="center"/>
    </xf>
    <xf numFmtId="0" fontId="17" fillId="2" borderId="12" xfId="0" applyFont="1" applyFill="1" applyBorder="1" applyAlignment="1">
      <alignmen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38" fontId="17" fillId="5" borderId="22" xfId="11" applyFont="1" applyFill="1" applyBorder="1" applyAlignment="1">
      <alignment horizontal="right" vertical="center"/>
    </xf>
    <xf numFmtId="0" fontId="17" fillId="2" borderId="23" xfId="0" applyFont="1" applyFill="1" applyBorder="1" applyAlignment="1">
      <alignment horizontal="left" vertical="center"/>
    </xf>
    <xf numFmtId="176" fontId="17" fillId="5" borderId="49" xfId="0" applyNumberFormat="1" applyFont="1" applyFill="1" applyBorder="1" applyAlignment="1">
      <alignment vertical="center"/>
    </xf>
    <xf numFmtId="0" fontId="16" fillId="2" borderId="50" xfId="0" applyFont="1" applyFill="1" applyBorder="1" applyAlignment="1">
      <alignment vertical="center"/>
    </xf>
    <xf numFmtId="38" fontId="17" fillId="2" borderId="31" xfId="11" applyFont="1" applyFill="1" applyBorder="1" applyAlignment="1">
      <alignment horizontal="right" vertical="center"/>
    </xf>
    <xf numFmtId="0" fontId="17" fillId="2" borderId="50" xfId="0" applyFont="1" applyFill="1" applyBorder="1" applyAlignment="1">
      <alignment horizontal="left" vertical="center"/>
    </xf>
    <xf numFmtId="0" fontId="17" fillId="5" borderId="49" xfId="0" applyFont="1" applyFill="1" applyBorder="1" applyAlignment="1">
      <alignment vertical="center"/>
    </xf>
    <xf numFmtId="38" fontId="17" fillId="0" borderId="49" xfId="11" applyFont="1" applyFill="1" applyBorder="1" applyAlignment="1">
      <alignment horizontal="right" vertical="center"/>
    </xf>
    <xf numFmtId="38" fontId="17" fillId="2" borderId="51" xfId="11" applyFont="1" applyFill="1" applyBorder="1">
      <alignment vertical="center"/>
    </xf>
    <xf numFmtId="38" fontId="17" fillId="2" borderId="51" xfId="11" applyFont="1" applyFill="1" applyBorder="1" applyAlignment="1">
      <alignment horizontal="right" vertical="center"/>
    </xf>
    <xf numFmtId="0" fontId="17" fillId="2" borderId="52" xfId="0" applyFont="1" applyFill="1" applyBorder="1" applyAlignment="1">
      <alignment horizontal="left" vertical="center"/>
    </xf>
    <xf numFmtId="38" fontId="17" fillId="2" borderId="57" xfId="11" applyFont="1" applyFill="1" applyBorder="1" applyAlignment="1">
      <alignment horizontal="right" vertical="center"/>
    </xf>
    <xf numFmtId="0" fontId="17" fillId="2" borderId="16" xfId="0" applyFont="1" applyFill="1" applyBorder="1" applyAlignment="1">
      <alignment horizontal="left" vertical="center"/>
    </xf>
    <xf numFmtId="0" fontId="17" fillId="2" borderId="58" xfId="0" applyFont="1" applyFill="1" applyBorder="1" applyAlignment="1">
      <alignment horizontal="left" vertical="center"/>
    </xf>
    <xf numFmtId="177" fontId="17" fillId="2" borderId="53" xfId="11" applyNumberFormat="1" applyFont="1" applyFill="1" applyBorder="1" applyAlignment="1">
      <alignment horizontal="right" vertical="center"/>
    </xf>
    <xf numFmtId="0" fontId="16" fillId="2" borderId="54" xfId="0" applyFont="1" applyFill="1" applyBorder="1" applyAlignment="1">
      <alignment horizontal="center" vertical="center"/>
    </xf>
    <xf numFmtId="176" fontId="17" fillId="2" borderId="10" xfId="0" applyNumberFormat="1" applyFont="1" applyFill="1" applyBorder="1" applyAlignment="1">
      <alignment vertical="center"/>
    </xf>
    <xf numFmtId="176" fontId="17" fillId="5" borderId="1" xfId="0" applyNumberFormat="1" applyFont="1" applyFill="1" applyBorder="1" applyAlignment="1">
      <alignment vertical="center"/>
    </xf>
    <xf numFmtId="38" fontId="17" fillId="2" borderId="53" xfId="11" applyFont="1" applyFill="1" applyBorder="1" applyAlignment="1">
      <alignment horizontal="right" vertical="center"/>
    </xf>
    <xf numFmtId="0" fontId="17" fillId="2" borderId="55" xfId="0" applyFont="1" applyFill="1" applyBorder="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17" fillId="0" borderId="0" xfId="0" applyFont="1" applyAlignment="1">
      <alignment horizontal="distributed" vertical="center"/>
    </xf>
    <xf numFmtId="0" fontId="3" fillId="5" borderId="11" xfId="1" applyFont="1" applyFill="1" applyBorder="1">
      <alignment vertical="center"/>
    </xf>
    <xf numFmtId="0" fontId="12" fillId="0" borderId="0" xfId="1" applyFont="1">
      <alignment vertical="center"/>
    </xf>
    <xf numFmtId="0" fontId="9" fillId="0" borderId="11" xfId="1" applyFont="1" applyBorder="1" applyAlignment="1">
      <alignment horizontal="distributed" vertical="center" wrapText="1"/>
    </xf>
    <xf numFmtId="0" fontId="9" fillId="0" borderId="11" xfId="1" applyFont="1" applyBorder="1" applyAlignment="1">
      <alignment horizontal="left" vertical="center" wrapText="1"/>
    </xf>
    <xf numFmtId="0" fontId="9" fillId="0" borderId="2" xfId="1" applyFont="1" applyBorder="1" applyAlignment="1">
      <alignment horizontal="distributed" vertical="center" wrapText="1"/>
    </xf>
    <xf numFmtId="0" fontId="9" fillId="0" borderId="2" xfId="1" applyFont="1" applyBorder="1" applyAlignment="1">
      <alignment horizontal="left" vertical="center" wrapText="1"/>
    </xf>
    <xf numFmtId="0" fontId="9" fillId="0" borderId="6" xfId="1" applyFont="1" applyBorder="1" applyAlignment="1">
      <alignment horizontal="distributed" vertical="center" wrapText="1"/>
    </xf>
    <xf numFmtId="0" fontId="9" fillId="0" borderId="67" xfId="1" applyFont="1" applyBorder="1" applyAlignment="1">
      <alignment horizontal="distributed" vertical="center" wrapText="1"/>
    </xf>
    <xf numFmtId="0" fontId="9" fillId="0" borderId="68" xfId="1" applyFont="1" applyBorder="1" applyAlignment="1">
      <alignment horizontal="left" vertical="center" wrapText="1"/>
    </xf>
    <xf numFmtId="0" fontId="27" fillId="5" borderId="13" xfId="1" applyFont="1" applyFill="1" applyBorder="1" applyAlignment="1">
      <alignment horizontal="justify" vertical="top" wrapText="1"/>
    </xf>
    <xf numFmtId="0" fontId="27" fillId="5" borderId="20" xfId="1" applyFont="1" applyFill="1" applyBorder="1" applyAlignment="1">
      <alignment horizontal="justify" vertical="top" wrapText="1"/>
    </xf>
    <xf numFmtId="0" fontId="27" fillId="5" borderId="21" xfId="1" applyFont="1" applyFill="1" applyBorder="1" applyAlignment="1">
      <alignment horizontal="justify" vertical="top" wrapText="1"/>
    </xf>
    <xf numFmtId="0" fontId="27" fillId="5" borderId="69" xfId="1" applyFont="1" applyFill="1" applyBorder="1" applyAlignment="1">
      <alignment horizontal="justify" vertical="top" wrapText="1"/>
    </xf>
    <xf numFmtId="0" fontId="27" fillId="5" borderId="35" xfId="1" applyFont="1" applyFill="1" applyBorder="1" applyAlignment="1">
      <alignment horizontal="justify" vertical="top" wrapText="1"/>
    </xf>
    <xf numFmtId="0" fontId="3" fillId="5" borderId="10" xfId="1" applyFont="1" applyFill="1" applyBorder="1">
      <alignment vertical="center"/>
    </xf>
    <xf numFmtId="0" fontId="3" fillId="5" borderId="12" xfId="1" applyFont="1" applyFill="1" applyBorder="1">
      <alignment vertical="center"/>
    </xf>
    <xf numFmtId="0" fontId="9" fillId="5" borderId="15" xfId="1" applyFont="1" applyFill="1" applyBorder="1" applyAlignment="1">
      <alignment horizontal="left" vertical="top" wrapText="1"/>
    </xf>
    <xf numFmtId="0" fontId="9" fillId="5" borderId="0" xfId="1" applyFont="1" applyFill="1" applyAlignment="1">
      <alignment horizontal="left" vertical="top" wrapText="1"/>
    </xf>
    <xf numFmtId="0" fontId="9" fillId="5" borderId="16" xfId="1" applyFont="1" applyFill="1" applyBorder="1" applyAlignment="1">
      <alignment horizontal="left" vertical="top" wrapText="1"/>
    </xf>
    <xf numFmtId="0" fontId="64" fillId="5" borderId="19" xfId="16" applyFont="1" applyFill="1" applyBorder="1">
      <alignment vertical="center"/>
    </xf>
    <xf numFmtId="0" fontId="55" fillId="0" borderId="19" xfId="16" applyFont="1" applyBorder="1" applyAlignment="1">
      <alignment horizontal="center" vertical="center" wrapText="1"/>
    </xf>
    <xf numFmtId="0" fontId="64" fillId="5" borderId="48" xfId="16" applyFont="1" applyFill="1" applyBorder="1">
      <alignment vertical="center"/>
    </xf>
    <xf numFmtId="0" fontId="72" fillId="0" borderId="4" xfId="16" applyFont="1" applyBorder="1" applyAlignment="1">
      <alignment horizontal="center" vertical="center"/>
    </xf>
    <xf numFmtId="0" fontId="72" fillId="0" borderId="13" xfId="16" applyFont="1" applyBorder="1" applyAlignment="1">
      <alignment horizontal="center" vertical="center"/>
    </xf>
    <xf numFmtId="0" fontId="72" fillId="0" borderId="4" xfId="16" applyFont="1" applyBorder="1" applyAlignment="1">
      <alignment vertical="center" shrinkToFit="1"/>
    </xf>
    <xf numFmtId="0" fontId="7" fillId="5" borderId="0" xfId="0" applyFont="1" applyFill="1" applyAlignment="1">
      <alignment horizontal="right" vertical="center"/>
    </xf>
    <xf numFmtId="0" fontId="0" fillId="5" borderId="0" xfId="0" applyFill="1"/>
    <xf numFmtId="0" fontId="7" fillId="5" borderId="4" xfId="0" applyFont="1" applyFill="1" applyBorder="1" applyAlignment="1">
      <alignment horizontal="left" vertical="center" wrapText="1"/>
    </xf>
    <xf numFmtId="0" fontId="17" fillId="5" borderId="30" xfId="5" applyFont="1" applyFill="1" applyBorder="1" applyAlignment="1">
      <alignment horizontal="center" vertical="center" wrapText="1"/>
    </xf>
    <xf numFmtId="176" fontId="17" fillId="5" borderId="27" xfId="5" applyNumberFormat="1" applyFont="1" applyFill="1" applyBorder="1" applyAlignment="1">
      <alignment horizontal="center" vertical="center" wrapText="1"/>
    </xf>
    <xf numFmtId="176" fontId="17" fillId="5" borderId="30" xfId="5" applyNumberFormat="1" applyFont="1" applyFill="1" applyBorder="1" applyAlignment="1">
      <alignment horizontal="center" vertical="center" wrapText="1"/>
    </xf>
    <xf numFmtId="0" fontId="17" fillId="5" borderId="4" xfId="5" applyFont="1" applyFill="1" applyBorder="1" applyAlignment="1">
      <alignment horizontal="left" vertical="center" wrapText="1"/>
    </xf>
    <xf numFmtId="179" fontId="17" fillId="5" borderId="13" xfId="5" applyNumberFormat="1" applyFont="1" applyFill="1" applyBorder="1" applyAlignment="1">
      <alignment horizontal="center" vertical="center" wrapText="1"/>
    </xf>
    <xf numFmtId="179" fontId="17" fillId="5" borderId="4" xfId="5" applyNumberFormat="1" applyFont="1" applyFill="1" applyBorder="1" applyAlignment="1">
      <alignment horizontal="center" vertical="center" wrapText="1"/>
    </xf>
    <xf numFmtId="179" fontId="17" fillId="5" borderId="19" xfId="5" applyNumberFormat="1" applyFont="1" applyFill="1" applyBorder="1" applyAlignment="1">
      <alignment horizontal="center" vertical="center" wrapText="1"/>
    </xf>
    <xf numFmtId="0" fontId="72" fillId="0" borderId="4" xfId="16" applyFont="1" applyBorder="1" applyAlignment="1">
      <alignment vertical="center" wrapText="1" shrinkToFit="1"/>
    </xf>
    <xf numFmtId="0" fontId="79" fillId="0" borderId="0" xfId="5" applyFont="1">
      <alignment vertical="center"/>
    </xf>
    <xf numFmtId="0" fontId="78" fillId="0" borderId="0" xfId="5" applyFont="1">
      <alignment vertical="center"/>
    </xf>
    <xf numFmtId="0" fontId="80" fillId="5" borderId="0" xfId="5" applyFont="1" applyFill="1" applyAlignment="1">
      <alignment horizontal="left" vertical="center" wrapText="1"/>
    </xf>
    <xf numFmtId="0" fontId="17" fillId="0" borderId="4" xfId="5" applyFont="1" applyBorder="1" applyAlignment="1">
      <alignment vertical="center" wrapText="1"/>
    </xf>
    <xf numFmtId="179" fontId="17" fillId="5" borderId="6" xfId="5" applyNumberFormat="1" applyFont="1" applyFill="1" applyBorder="1" applyAlignment="1">
      <alignment horizontal="center" vertical="center" wrapText="1"/>
    </xf>
    <xf numFmtId="179" fontId="17" fillId="5" borderId="2" xfId="5" applyNumberFormat="1" applyFont="1" applyFill="1" applyBorder="1" applyAlignment="1">
      <alignment horizontal="center" vertical="center" wrapText="1"/>
    </xf>
    <xf numFmtId="179" fontId="17" fillId="5" borderId="11" xfId="5" applyNumberFormat="1" applyFont="1" applyFill="1" applyBorder="1" applyAlignment="1">
      <alignment horizontal="center" vertical="center" wrapText="1"/>
    </xf>
    <xf numFmtId="0" fontId="68" fillId="0" borderId="0" xfId="16" applyFont="1" applyAlignment="1">
      <alignment horizontal="center" vertical="center"/>
    </xf>
    <xf numFmtId="0" fontId="68" fillId="0" borderId="47" xfId="16" applyFont="1" applyBorder="1" applyAlignment="1">
      <alignment horizontal="center" vertical="center" shrinkToFit="1"/>
    </xf>
    <xf numFmtId="0" fontId="70" fillId="0" borderId="11" xfId="16" applyFont="1" applyBorder="1" applyAlignment="1">
      <alignment horizontal="right"/>
    </xf>
    <xf numFmtId="0" fontId="17" fillId="2" borderId="53"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6" fillId="2" borderId="55" xfId="0" applyFont="1" applyFill="1" applyBorder="1" applyAlignment="1">
      <alignment horizontal="left" vertical="center" wrapText="1"/>
    </xf>
    <xf numFmtId="0" fontId="16" fillId="2" borderId="67" xfId="0" applyFont="1" applyFill="1" applyBorder="1" applyAlignment="1">
      <alignment horizontal="left" vertical="center" wrapText="1"/>
    </xf>
    <xf numFmtId="0" fontId="16" fillId="2" borderId="5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38" fontId="17" fillId="2" borderId="22" xfId="11" applyFont="1" applyFill="1" applyBorder="1" applyAlignment="1">
      <alignment horizontal="center" vertical="center" wrapText="1"/>
    </xf>
    <xf numFmtId="38" fontId="17" fillId="2" borderId="23" xfId="11" applyFont="1" applyFill="1" applyBorder="1" applyAlignment="1">
      <alignment horizontal="center" vertical="center"/>
    </xf>
    <xf numFmtId="38" fontId="17" fillId="2" borderId="49" xfId="11" applyFont="1" applyFill="1" applyBorder="1" applyAlignment="1">
      <alignment horizontal="center" vertical="center" wrapText="1"/>
    </xf>
    <xf numFmtId="38" fontId="17" fillId="2" borderId="50" xfId="11" applyFont="1" applyFill="1" applyBorder="1" applyAlignment="1">
      <alignment horizontal="center" vertical="center" wrapText="1"/>
    </xf>
    <xf numFmtId="0" fontId="14" fillId="0" borderId="0" xfId="1" applyFont="1" applyAlignment="1">
      <alignment horizontal="left" vertical="center" wrapText="1"/>
    </xf>
    <xf numFmtId="178" fontId="9" fillId="0" borderId="11" xfId="1" applyNumberFormat="1" applyFont="1" applyBorder="1" applyAlignment="1">
      <alignment horizontal="right" vertical="center" wrapText="1"/>
    </xf>
    <xf numFmtId="0" fontId="9" fillId="0" borderId="0" xfId="1" applyFont="1" applyAlignment="1">
      <alignment horizontal="justify" vertical="center"/>
    </xf>
    <xf numFmtId="0" fontId="16" fillId="0" borderId="4" xfId="0" applyFont="1" applyBorder="1" applyAlignment="1">
      <alignment horizontal="left" vertical="center" wrapText="1"/>
    </xf>
    <xf numFmtId="0" fontId="16" fillId="0" borderId="28" xfId="0" applyFont="1" applyBorder="1" applyAlignment="1">
      <alignment horizontal="left" vertical="center" wrapText="1"/>
    </xf>
    <xf numFmtId="0" fontId="16" fillId="0" borderId="33" xfId="0" applyFont="1" applyBorder="1" applyAlignment="1">
      <alignment horizontal="left" vertical="center" wrapText="1"/>
    </xf>
    <xf numFmtId="0" fontId="16" fillId="0" borderId="29" xfId="0" applyFont="1" applyBorder="1" applyAlignment="1">
      <alignment horizontal="left" vertical="center" wrapText="1"/>
    </xf>
    <xf numFmtId="0" fontId="17" fillId="2" borderId="49"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6" fillId="2" borderId="49" xfId="0" applyFont="1" applyFill="1" applyBorder="1" applyAlignment="1">
      <alignment horizontal="left" vertical="center" wrapText="1"/>
    </xf>
    <xf numFmtId="0" fontId="16" fillId="2" borderId="64" xfId="0" applyFont="1" applyFill="1" applyBorder="1" applyAlignment="1">
      <alignment horizontal="left" vertical="center" wrapText="1"/>
    </xf>
    <xf numFmtId="0" fontId="16" fillId="2" borderId="50" xfId="0" applyFont="1" applyFill="1" applyBorder="1" applyAlignment="1">
      <alignment horizontal="left" vertical="center" wrapText="1"/>
    </xf>
    <xf numFmtId="0" fontId="14" fillId="0" borderId="6" xfId="1" applyFont="1" applyBorder="1" applyAlignment="1">
      <alignment horizontal="left" vertical="center" wrapText="1"/>
    </xf>
    <xf numFmtId="0" fontId="17" fillId="2" borderId="60" xfId="0" applyFont="1" applyFill="1" applyBorder="1" applyAlignment="1">
      <alignment horizontal="right" vertical="center"/>
    </xf>
    <xf numFmtId="0" fontId="17" fillId="2" borderId="61" xfId="0" applyFont="1" applyFill="1" applyBorder="1" applyAlignment="1">
      <alignment horizontal="right" vertical="center"/>
    </xf>
    <xf numFmtId="0" fontId="17" fillId="2" borderId="53"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54" xfId="0" applyFont="1" applyFill="1" applyBorder="1" applyAlignment="1">
      <alignment horizontal="center" vertical="center" wrapText="1"/>
    </xf>
    <xf numFmtId="178" fontId="9" fillId="0" borderId="68" xfId="1" applyNumberFormat="1" applyFont="1" applyBorder="1" applyAlignment="1">
      <alignment horizontal="right" vertical="center" wrapText="1"/>
    </xf>
    <xf numFmtId="178" fontId="9" fillId="5" borderId="11" xfId="1" applyNumberFormat="1" applyFont="1" applyFill="1" applyBorder="1" applyAlignment="1">
      <alignment horizontal="right" vertical="center" wrapText="1"/>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62" xfId="0" applyFont="1" applyFill="1" applyBorder="1" applyAlignment="1">
      <alignment horizontal="right" vertical="center"/>
    </xf>
    <xf numFmtId="0" fontId="17" fillId="2" borderId="63" xfId="0" applyFont="1" applyFill="1" applyBorder="1" applyAlignment="1">
      <alignment horizontal="right" vertical="center"/>
    </xf>
    <xf numFmtId="0" fontId="17" fillId="2" borderId="5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7" xfId="0" applyFont="1" applyFill="1" applyBorder="1" applyAlignment="1">
      <alignment horizontal="center" vertical="center"/>
    </xf>
    <xf numFmtId="0" fontId="17" fillId="2" borderId="58" xfId="0" applyFont="1" applyFill="1" applyBorder="1" applyAlignment="1">
      <alignment horizontal="center" vertical="center"/>
    </xf>
    <xf numFmtId="38" fontId="17" fillId="2" borderId="57" xfId="11" applyFont="1" applyFill="1" applyBorder="1" applyAlignment="1">
      <alignment horizontal="center" vertical="center"/>
    </xf>
    <xf numFmtId="38" fontId="17" fillId="2" borderId="58" xfId="11" applyFont="1" applyFill="1" applyBorder="1" applyAlignment="1">
      <alignment horizontal="center" vertical="center"/>
    </xf>
    <xf numFmtId="0" fontId="3" fillId="0" borderId="0" xfId="1" applyFont="1" applyAlignment="1">
      <alignment horizontal="center" vertical="center"/>
    </xf>
    <xf numFmtId="38" fontId="17" fillId="2" borderId="49" xfId="11" applyFont="1" applyFill="1" applyBorder="1" applyAlignment="1">
      <alignment horizontal="center" vertical="center" shrinkToFit="1"/>
    </xf>
    <xf numFmtId="38" fontId="17" fillId="2" borderId="50" xfId="11" applyFont="1" applyFill="1" applyBorder="1" applyAlignment="1">
      <alignment horizontal="center" vertical="center" shrinkToFi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59" xfId="0" applyFont="1" applyFill="1" applyBorder="1" applyAlignment="1">
      <alignment horizontal="center" vertical="center"/>
    </xf>
    <xf numFmtId="0" fontId="9" fillId="5" borderId="2" xfId="0" applyFont="1" applyFill="1" applyBorder="1" applyAlignment="1">
      <alignment horizontal="left" vertical="center"/>
    </xf>
    <xf numFmtId="0" fontId="9" fillId="5" borderId="11" xfId="0" applyFont="1" applyFill="1" applyBorder="1" applyAlignment="1">
      <alignment horizontal="left" vertical="center"/>
    </xf>
    <xf numFmtId="0" fontId="9" fillId="0" borderId="0" xfId="1" applyFont="1" applyAlignment="1">
      <alignment horizontal="left" vertical="center"/>
    </xf>
    <xf numFmtId="0" fontId="9" fillId="0" borderId="0" xfId="1" applyFont="1" applyAlignment="1">
      <alignment horizontal="left" vertical="center" wrapText="1"/>
    </xf>
    <xf numFmtId="0" fontId="9" fillId="0" borderId="0" xfId="1" applyFont="1" applyAlignment="1">
      <alignment horizontal="center" vertical="center"/>
    </xf>
    <xf numFmtId="0" fontId="9" fillId="5" borderId="4" xfId="0" applyFont="1" applyFill="1" applyBorder="1" applyAlignment="1">
      <alignment horizontal="center" vertical="center"/>
    </xf>
    <xf numFmtId="0" fontId="9" fillId="0" borderId="0" xfId="0" applyFont="1" applyAlignment="1">
      <alignment horizontal="left" vertical="center"/>
    </xf>
    <xf numFmtId="0" fontId="9" fillId="5" borderId="0" xfId="0" applyFont="1" applyFill="1" applyAlignment="1">
      <alignment horizontal="left" vertical="center" shrinkToFit="1"/>
    </xf>
    <xf numFmtId="0" fontId="9" fillId="0" borderId="0" xfId="1" applyFont="1">
      <alignment vertical="center"/>
    </xf>
    <xf numFmtId="0" fontId="9" fillId="5" borderId="0" xfId="1" applyFont="1" applyFill="1" applyAlignment="1">
      <alignment horizontal="left" vertical="center" shrinkToFit="1"/>
    </xf>
    <xf numFmtId="0" fontId="9" fillId="0" borderId="15" xfId="1" applyFont="1" applyBorder="1" applyAlignment="1">
      <alignment horizontal="left" vertical="top" wrapText="1"/>
    </xf>
    <xf numFmtId="0" fontId="9" fillId="0" borderId="0" xfId="1" applyFont="1" applyAlignment="1">
      <alignment horizontal="left" vertical="top" wrapText="1"/>
    </xf>
    <xf numFmtId="0" fontId="9" fillId="0" borderId="16" xfId="1" applyFont="1" applyBorder="1" applyAlignment="1">
      <alignment horizontal="left" vertical="top" wrapText="1"/>
    </xf>
    <xf numFmtId="0" fontId="9" fillId="0" borderId="6" xfId="1" applyFont="1" applyBorder="1" applyAlignment="1">
      <alignment horizontal="left" vertical="center" wrapText="1"/>
    </xf>
    <xf numFmtId="0" fontId="9" fillId="0" borderId="0" xfId="1" applyFont="1" applyAlignment="1">
      <alignment horizontal="justify" vertical="center" wrapText="1"/>
    </xf>
    <xf numFmtId="0" fontId="3" fillId="0" borderId="0" xfId="1" applyFont="1">
      <alignment vertical="center"/>
    </xf>
    <xf numFmtId="0" fontId="18" fillId="0" borderId="0" xfId="1" applyFont="1" applyAlignment="1">
      <alignment horizontal="left" vertical="top" wrapText="1"/>
    </xf>
    <xf numFmtId="0" fontId="17" fillId="0" borderId="15" xfId="1" applyFont="1" applyBorder="1" applyAlignment="1">
      <alignment horizontal="left" vertical="top" wrapText="1"/>
    </xf>
    <xf numFmtId="0" fontId="17" fillId="0" borderId="16" xfId="1" applyFont="1" applyBorder="1" applyAlignment="1">
      <alignment horizontal="left" vertical="top" wrapText="1"/>
    </xf>
    <xf numFmtId="0" fontId="17" fillId="0" borderId="10" xfId="1" applyFont="1" applyBorder="1" applyAlignment="1">
      <alignment horizontal="left" vertical="top" wrapText="1"/>
    </xf>
    <xf numFmtId="0" fontId="17" fillId="0" borderId="12" xfId="1" applyFont="1" applyBorder="1" applyAlignment="1">
      <alignment horizontal="left" vertical="top" wrapText="1"/>
    </xf>
    <xf numFmtId="0" fontId="17" fillId="0" borderId="5" xfId="1" applyFont="1" applyBorder="1" applyAlignment="1">
      <alignment horizontal="left" vertical="top" wrapText="1"/>
    </xf>
    <xf numFmtId="0" fontId="17" fillId="0" borderId="7" xfId="1" applyFont="1" applyBorder="1" applyAlignment="1">
      <alignment horizontal="left" vertical="top" wrapText="1"/>
    </xf>
    <xf numFmtId="0" fontId="9" fillId="5" borderId="1" xfId="1" applyFont="1" applyFill="1" applyBorder="1" applyAlignment="1">
      <alignment horizontal="left" vertical="top" wrapText="1"/>
    </xf>
    <xf numFmtId="0" fontId="9" fillId="5" borderId="3" xfId="1" applyFont="1" applyFill="1" applyBorder="1" applyAlignment="1">
      <alignment horizontal="left" vertical="top" wrapText="1"/>
    </xf>
    <xf numFmtId="0" fontId="3" fillId="5" borderId="1" xfId="1" applyFont="1" applyFill="1" applyBorder="1" applyAlignment="1">
      <alignment horizontal="left" vertical="center"/>
    </xf>
    <xf numFmtId="0" fontId="3" fillId="5" borderId="2" xfId="1" applyFont="1" applyFill="1" applyBorder="1" applyAlignment="1">
      <alignment horizontal="left" vertical="center"/>
    </xf>
    <xf numFmtId="0" fontId="3" fillId="5" borderId="3" xfId="1" applyFont="1" applyFill="1" applyBorder="1" applyAlignment="1">
      <alignment horizontal="left" vertical="center"/>
    </xf>
    <xf numFmtId="0" fontId="9" fillId="5" borderId="1" xfId="1" applyFont="1" applyFill="1" applyBorder="1" applyAlignment="1">
      <alignment horizontal="center" vertical="top" wrapText="1"/>
    </xf>
    <xf numFmtId="0" fontId="9" fillId="5" borderId="2" xfId="1" applyFont="1" applyFill="1" applyBorder="1" applyAlignment="1">
      <alignment horizontal="center" vertical="top" wrapText="1"/>
    </xf>
    <xf numFmtId="0" fontId="32" fillId="0" borderId="0" xfId="1" applyFont="1" applyAlignment="1">
      <alignment horizontal="justify" vertical="center" wrapText="1"/>
    </xf>
    <xf numFmtId="0" fontId="34" fillId="0" borderId="0" xfId="1" applyFont="1">
      <alignment vertical="center"/>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70" xfId="1" applyFont="1" applyBorder="1" applyAlignment="1">
      <alignment horizontal="left" vertical="center" wrapText="1"/>
    </xf>
    <xf numFmtId="0" fontId="17" fillId="0" borderId="34"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17" fillId="0" borderId="8" xfId="1" applyFont="1" applyBorder="1" applyAlignment="1">
      <alignment horizontal="left" vertical="center" wrapText="1"/>
    </xf>
    <xf numFmtId="0" fontId="17" fillId="0" borderId="9" xfId="1" applyFont="1" applyBorder="1" applyAlignment="1">
      <alignment horizontal="left" vertical="center" wrapText="1"/>
    </xf>
    <xf numFmtId="0" fontId="17" fillId="5" borderId="2" xfId="5" applyFont="1" applyFill="1" applyBorder="1" applyAlignment="1">
      <alignment vertical="center" wrapText="1"/>
    </xf>
    <xf numFmtId="0" fontId="17" fillId="5" borderId="3" xfId="5" applyFont="1" applyFill="1" applyBorder="1" applyAlignment="1">
      <alignment vertical="center" wrapText="1"/>
    </xf>
    <xf numFmtId="0" fontId="17" fillId="5" borderId="1" xfId="5" applyFont="1" applyFill="1" applyBorder="1" applyAlignment="1">
      <alignment horizontal="center" vertical="top" wrapText="1"/>
    </xf>
    <xf numFmtId="0" fontId="17" fillId="5" borderId="2" xfId="5" applyFont="1" applyFill="1" applyBorder="1" applyAlignment="1">
      <alignment horizontal="center" vertical="top" wrapText="1"/>
    </xf>
    <xf numFmtId="0" fontId="17" fillId="5" borderId="3" xfId="5" applyFont="1" applyFill="1" applyBorder="1" applyAlignment="1">
      <alignment horizontal="center" vertical="top" wrapText="1"/>
    </xf>
    <xf numFmtId="0" fontId="17" fillId="5" borderId="4" xfId="5" applyFont="1" applyFill="1" applyBorder="1" applyAlignment="1">
      <alignment horizontal="left" vertical="center" wrapText="1"/>
    </xf>
    <xf numFmtId="0" fontId="17" fillId="0" borderId="1"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3" xfId="5" applyFont="1" applyBorder="1" applyAlignment="1">
      <alignment horizontal="center" vertical="center" wrapText="1"/>
    </xf>
    <xf numFmtId="0" fontId="17" fillId="5" borderId="2" xfId="5" applyFont="1" applyFill="1" applyBorder="1" applyAlignment="1">
      <alignment horizontal="left" vertical="center" wrapText="1"/>
    </xf>
    <xf numFmtId="0" fontId="17" fillId="5" borderId="3" xfId="5" applyFont="1" applyFill="1" applyBorder="1" applyAlignment="1">
      <alignment horizontal="left" vertical="center" wrapText="1"/>
    </xf>
    <xf numFmtId="0" fontId="25" fillId="5" borderId="5" xfId="5" applyFont="1" applyFill="1" applyBorder="1" applyAlignment="1">
      <alignment horizontal="left" vertical="center" wrapText="1"/>
    </xf>
    <xf numFmtId="0" fontId="25" fillId="5" borderId="6" xfId="5" applyFont="1" applyFill="1" applyBorder="1" applyAlignment="1">
      <alignment horizontal="left" vertical="center" wrapText="1"/>
    </xf>
    <xf numFmtId="0" fontId="25" fillId="5" borderId="7" xfId="5" applyFont="1" applyFill="1" applyBorder="1" applyAlignment="1">
      <alignment horizontal="left" vertical="center" wrapText="1"/>
    </xf>
    <xf numFmtId="0" fontId="25" fillId="5" borderId="10" xfId="5" applyFont="1" applyFill="1" applyBorder="1" applyAlignment="1">
      <alignment horizontal="left" vertical="center" wrapText="1"/>
    </xf>
    <xf numFmtId="0" fontId="25" fillId="5" borderId="11" xfId="5" applyFont="1" applyFill="1" applyBorder="1" applyAlignment="1">
      <alignment horizontal="left" vertical="center" wrapText="1"/>
    </xf>
    <xf numFmtId="0" fontId="25" fillId="5" borderId="12" xfId="5" applyFont="1" applyFill="1" applyBorder="1" applyAlignment="1">
      <alignment horizontal="left" vertical="center" wrapText="1"/>
    </xf>
    <xf numFmtId="0" fontId="25" fillId="5" borderId="5" xfId="5" applyFont="1" applyFill="1" applyBorder="1" applyAlignment="1">
      <alignment horizontal="left" vertical="top" wrapText="1"/>
    </xf>
    <xf numFmtId="0" fontId="25" fillId="5" borderId="6" xfId="5" applyFont="1" applyFill="1" applyBorder="1" applyAlignment="1">
      <alignment horizontal="left" vertical="top" wrapText="1"/>
    </xf>
    <xf numFmtId="0" fontId="25" fillId="5" borderId="7" xfId="5" applyFont="1" applyFill="1" applyBorder="1" applyAlignment="1">
      <alignment horizontal="left" vertical="top" wrapText="1"/>
    </xf>
    <xf numFmtId="0" fontId="25" fillId="5" borderId="10" xfId="5" applyFont="1" applyFill="1" applyBorder="1" applyAlignment="1">
      <alignment horizontal="left" vertical="top" wrapText="1"/>
    </xf>
    <xf numFmtId="0" fontId="25" fillId="5" borderId="11" xfId="5" applyFont="1" applyFill="1" applyBorder="1" applyAlignment="1">
      <alignment horizontal="left" vertical="top" wrapText="1"/>
    </xf>
    <xf numFmtId="0" fontId="25" fillId="5" borderId="12" xfId="5" applyFont="1" applyFill="1" applyBorder="1" applyAlignment="1">
      <alignment horizontal="left" vertical="top" wrapText="1"/>
    </xf>
    <xf numFmtId="0" fontId="76" fillId="5" borderId="15" xfId="5" applyFont="1" applyFill="1" applyBorder="1" applyAlignment="1">
      <alignment horizontal="left" vertical="center" wrapText="1"/>
    </xf>
    <xf numFmtId="0" fontId="25" fillId="5" borderId="15" xfId="5" applyFont="1" applyFill="1" applyBorder="1" applyAlignment="1">
      <alignment horizontal="left" vertical="center" wrapText="1"/>
    </xf>
    <xf numFmtId="0" fontId="17" fillId="0" borderId="1" xfId="5" applyFont="1" applyBorder="1" applyAlignment="1">
      <alignment horizontal="left" vertical="center" wrapText="1"/>
    </xf>
    <xf numFmtId="0" fontId="17" fillId="0" borderId="2" xfId="5" applyFont="1" applyBorder="1" applyAlignment="1">
      <alignment horizontal="left" vertical="center" wrapText="1"/>
    </xf>
    <xf numFmtId="0" fontId="17" fillId="0" borderId="3" xfId="5" applyFont="1" applyBorder="1" applyAlignment="1">
      <alignment horizontal="left" vertical="center" wrapText="1"/>
    </xf>
    <xf numFmtId="0" fontId="75" fillId="5" borderId="5" xfId="5" applyFont="1" applyFill="1" applyBorder="1" applyAlignment="1">
      <alignment horizontal="left" vertical="top" wrapText="1"/>
    </xf>
    <xf numFmtId="0" fontId="25" fillId="0" borderId="71" xfId="5" applyFont="1" applyBorder="1" applyAlignment="1">
      <alignment horizontal="left" vertical="top" wrapText="1"/>
    </xf>
    <xf numFmtId="0" fontId="25" fillId="0" borderId="72" xfId="5" applyFont="1" applyBorder="1" applyAlignment="1">
      <alignment horizontal="left" vertical="top" wrapText="1"/>
    </xf>
    <xf numFmtId="0" fontId="25" fillId="0" borderId="73" xfId="5" applyFont="1" applyBorder="1" applyAlignment="1">
      <alignment horizontal="left" vertical="top" wrapText="1"/>
    </xf>
    <xf numFmtId="0" fontId="17" fillId="0" borderId="22" xfId="5" applyFont="1" applyBorder="1" applyAlignment="1">
      <alignment horizontal="left" vertical="center" wrapText="1"/>
    </xf>
    <xf numFmtId="0" fontId="17" fillId="0" borderId="24" xfId="5" applyFont="1" applyBorder="1" applyAlignment="1">
      <alignment horizontal="left" vertical="center" wrapText="1"/>
    </xf>
    <xf numFmtId="0" fontId="17" fillId="0" borderId="23" xfId="5" applyFont="1" applyBorder="1" applyAlignment="1">
      <alignment horizontal="left" vertical="center" wrapText="1"/>
    </xf>
    <xf numFmtId="0" fontId="25" fillId="0" borderId="22" xfId="5" applyFont="1" applyBorder="1" applyAlignment="1">
      <alignment horizontal="left" vertical="top" wrapText="1"/>
    </xf>
    <xf numFmtId="0" fontId="25" fillId="0" borderId="23" xfId="5" applyFont="1" applyBorder="1" applyAlignment="1">
      <alignment horizontal="left" vertical="top" wrapText="1"/>
    </xf>
    <xf numFmtId="0" fontId="25" fillId="0" borderId="24" xfId="5" applyFont="1" applyBorder="1" applyAlignment="1">
      <alignment horizontal="left" vertical="top" wrapText="1"/>
    </xf>
    <xf numFmtId="0" fontId="17" fillId="0" borderId="28" xfId="5" applyFont="1" applyBorder="1" applyAlignment="1">
      <alignment horizontal="left" vertical="center" wrapText="1"/>
    </xf>
    <xf numFmtId="0" fontId="17" fillId="0" borderId="33" xfId="5" applyFont="1" applyBorder="1" applyAlignment="1">
      <alignment horizontal="left" vertical="center" wrapText="1"/>
    </xf>
    <xf numFmtId="0" fontId="17" fillId="0" borderId="29" xfId="5" applyFont="1" applyBorder="1" applyAlignment="1">
      <alignment horizontal="left" vertical="center" wrapText="1"/>
    </xf>
    <xf numFmtId="0" fontId="23" fillId="5" borderId="0" xfId="5" applyFont="1" applyFill="1" applyAlignment="1">
      <alignment horizontal="center" vertical="center" wrapText="1"/>
    </xf>
    <xf numFmtId="0" fontId="3" fillId="5" borderId="0" xfId="5" applyFont="1" applyFill="1">
      <alignment vertical="center"/>
    </xf>
    <xf numFmtId="0" fontId="25" fillId="0" borderId="5" xfId="5" applyFont="1" applyBorder="1" applyAlignment="1">
      <alignment horizontal="left" vertical="center" wrapText="1"/>
    </xf>
    <xf numFmtId="0" fontId="25" fillId="0" borderId="6" xfId="5" applyFont="1" applyBorder="1" applyAlignment="1">
      <alignment horizontal="left" vertical="center" wrapText="1"/>
    </xf>
    <xf numFmtId="0" fontId="25" fillId="0" borderId="7" xfId="5" applyFont="1" applyBorder="1" applyAlignment="1">
      <alignment horizontal="left" vertical="center" wrapText="1"/>
    </xf>
    <xf numFmtId="0" fontId="25" fillId="0" borderId="10" xfId="5" applyFont="1" applyBorder="1" applyAlignment="1">
      <alignment horizontal="left" vertical="center" wrapText="1"/>
    </xf>
    <xf numFmtId="0" fontId="25" fillId="0" borderId="11" xfId="5" applyFont="1" applyBorder="1" applyAlignment="1">
      <alignment horizontal="left" vertical="center" wrapText="1"/>
    </xf>
    <xf numFmtId="0" fontId="25" fillId="0" borderId="12" xfId="5" applyFont="1" applyBorder="1" applyAlignment="1">
      <alignment horizontal="left" vertical="center" wrapText="1"/>
    </xf>
    <xf numFmtId="0" fontId="17" fillId="5" borderId="25" xfId="5" applyFont="1" applyFill="1" applyBorder="1" applyAlignment="1">
      <alignment horizontal="left" vertical="center" wrapText="1"/>
    </xf>
    <xf numFmtId="0" fontId="17" fillId="5" borderId="28" xfId="5" applyFont="1" applyFill="1" applyBorder="1" applyAlignment="1">
      <alignment horizontal="left" vertical="center" wrapText="1"/>
    </xf>
    <xf numFmtId="0" fontId="17" fillId="0" borderId="25" xfId="5" applyFont="1" applyBorder="1" applyAlignment="1">
      <alignment horizontal="left" vertical="center" wrapText="1"/>
    </xf>
    <xf numFmtId="0" fontId="17" fillId="0" borderId="31" xfId="5" applyFont="1" applyBorder="1" applyAlignment="1">
      <alignment horizontal="left" vertical="center" wrapText="1"/>
    </xf>
    <xf numFmtId="0" fontId="17" fillId="0" borderId="26" xfId="5" applyFont="1" applyBorder="1" applyAlignment="1">
      <alignment horizontal="left" vertical="center" wrapText="1"/>
    </xf>
    <xf numFmtId="0" fontId="75" fillId="5" borderId="25" xfId="5" applyFont="1" applyFill="1" applyBorder="1" applyAlignment="1">
      <alignment horizontal="left" vertical="center" wrapText="1"/>
    </xf>
    <xf numFmtId="0" fontId="25" fillId="5" borderId="28" xfId="5" applyFont="1" applyFill="1" applyBorder="1" applyAlignment="1">
      <alignment horizontal="left" vertical="center" wrapText="1"/>
    </xf>
    <xf numFmtId="0" fontId="17" fillId="5" borderId="31" xfId="5" applyFont="1" applyFill="1" applyBorder="1" applyAlignment="1">
      <alignment horizontal="left" vertical="center" wrapText="1"/>
    </xf>
    <xf numFmtId="0" fontId="17" fillId="5" borderId="33" xfId="5" applyFont="1" applyFill="1" applyBorder="1" applyAlignment="1">
      <alignment horizontal="left" vertical="center" wrapText="1"/>
    </xf>
    <xf numFmtId="0" fontId="75" fillId="5" borderId="15" xfId="5" applyFont="1" applyFill="1" applyBorder="1" applyAlignment="1">
      <alignment horizontal="left" vertical="center" wrapText="1"/>
    </xf>
    <xf numFmtId="0" fontId="75" fillId="5" borderId="74" xfId="5" applyFont="1" applyFill="1" applyBorder="1" applyAlignment="1">
      <alignment horizontal="left" vertical="center" wrapText="1"/>
    </xf>
    <xf numFmtId="0" fontId="25" fillId="5" borderId="75" xfId="5" applyFont="1" applyFill="1" applyBorder="1" applyAlignment="1">
      <alignment horizontal="left" vertical="center" wrapText="1"/>
    </xf>
    <xf numFmtId="0" fontId="17" fillId="5" borderId="74" xfId="5" applyFont="1" applyFill="1" applyBorder="1" applyAlignment="1">
      <alignment horizontal="left" vertical="center" wrapText="1"/>
    </xf>
    <xf numFmtId="0" fontId="17" fillId="5" borderId="75" xfId="5" applyFont="1" applyFill="1" applyBorder="1" applyAlignment="1">
      <alignment horizontal="left" vertical="center" wrapText="1"/>
    </xf>
    <xf numFmtId="0" fontId="17" fillId="0" borderId="25" xfId="5" applyFont="1" applyBorder="1" applyAlignment="1">
      <alignment horizontal="left" vertical="center" wrapText="1" indent="1"/>
    </xf>
    <xf numFmtId="0" fontId="17" fillId="0" borderId="31" xfId="5" applyFont="1" applyBorder="1" applyAlignment="1">
      <alignment horizontal="left" vertical="center" wrapText="1" indent="1"/>
    </xf>
    <xf numFmtId="0" fontId="17" fillId="0" borderId="26" xfId="5" applyFont="1" applyBorder="1" applyAlignment="1">
      <alignment horizontal="left" vertical="center" wrapText="1" indent="1"/>
    </xf>
    <xf numFmtId="0" fontId="17" fillId="0" borderId="1" xfId="5" applyFont="1" applyBorder="1" applyAlignment="1">
      <alignment horizontal="left" vertical="center" wrapText="1" indent="1"/>
    </xf>
    <xf numFmtId="0" fontId="17" fillId="0" borderId="2" xfId="5" applyFont="1" applyBorder="1" applyAlignment="1">
      <alignment horizontal="left" vertical="center" wrapText="1" indent="1"/>
    </xf>
    <xf numFmtId="0" fontId="17" fillId="0" borderId="3" xfId="5" applyFont="1" applyBorder="1" applyAlignment="1">
      <alignment horizontal="left" vertical="center" wrapText="1" indent="1"/>
    </xf>
    <xf numFmtId="0" fontId="26" fillId="0" borderId="1" xfId="5" applyFont="1" applyBorder="1" applyAlignment="1">
      <alignment horizontal="left" vertical="center" wrapText="1"/>
    </xf>
    <xf numFmtId="0" fontId="26" fillId="0" borderId="2" xfId="5" applyFont="1" applyBorder="1" applyAlignment="1">
      <alignment horizontal="left" vertical="center" wrapText="1"/>
    </xf>
    <xf numFmtId="0" fontId="26" fillId="0" borderId="3" xfId="5" applyFont="1" applyBorder="1" applyAlignment="1">
      <alignment horizontal="left" vertical="center" wrapText="1"/>
    </xf>
    <xf numFmtId="0" fontId="17" fillId="5" borderId="1" xfId="5" applyFont="1" applyFill="1" applyBorder="1" applyAlignment="1">
      <alignment horizontal="left" vertical="center" wrapText="1"/>
    </xf>
    <xf numFmtId="0" fontId="25" fillId="5" borderId="1" xfId="5" applyFont="1" applyFill="1" applyBorder="1" applyAlignment="1">
      <alignment horizontal="left" vertical="center" wrapText="1"/>
    </xf>
    <xf numFmtId="0" fontId="25" fillId="5" borderId="3" xfId="5" applyFont="1" applyFill="1" applyBorder="1" applyAlignment="1">
      <alignment horizontal="left" vertical="center" wrapText="1"/>
    </xf>
    <xf numFmtId="0" fontId="76" fillId="5" borderId="1" xfId="5" applyFont="1" applyFill="1" applyBorder="1" applyAlignment="1">
      <alignment horizontal="left" vertical="center" wrapText="1"/>
    </xf>
    <xf numFmtId="0" fontId="76" fillId="5" borderId="2" xfId="5" applyFont="1" applyFill="1" applyBorder="1" applyAlignment="1">
      <alignment horizontal="left" vertical="center" wrapText="1"/>
    </xf>
    <xf numFmtId="0" fontId="25" fillId="5" borderId="2" xfId="5" applyFont="1" applyFill="1" applyBorder="1" applyAlignment="1">
      <alignment horizontal="left" vertical="center" wrapText="1"/>
    </xf>
    <xf numFmtId="0" fontId="75" fillId="5" borderId="1" xfId="5" applyFont="1" applyFill="1" applyBorder="1" applyAlignment="1">
      <alignment horizontal="left" vertical="top" wrapText="1"/>
    </xf>
    <xf numFmtId="0" fontId="25" fillId="5" borderId="3" xfId="5" applyFont="1" applyFill="1" applyBorder="1" applyAlignment="1">
      <alignment horizontal="left" vertical="top" wrapText="1"/>
    </xf>
    <xf numFmtId="0" fontId="25" fillId="5" borderId="2" xfId="5" applyFont="1" applyFill="1" applyBorder="1" applyAlignment="1">
      <alignment horizontal="left" vertical="top" wrapText="1"/>
    </xf>
    <xf numFmtId="0" fontId="25" fillId="5" borderId="1" xfId="5" applyFont="1" applyFill="1" applyBorder="1" applyAlignment="1">
      <alignment horizontal="left" vertical="top" wrapText="1"/>
    </xf>
    <xf numFmtId="0" fontId="17" fillId="5" borderId="1" xfId="5" applyFont="1" applyFill="1" applyBorder="1" applyAlignment="1">
      <alignment vertical="center" wrapText="1"/>
    </xf>
    <xf numFmtId="0" fontId="17" fillId="5" borderId="11" xfId="5" applyFont="1" applyFill="1" applyBorder="1" applyAlignment="1">
      <alignment horizontal="left" vertical="top" wrapText="1"/>
    </xf>
    <xf numFmtId="0" fontId="17" fillId="5" borderId="12" xfId="5" applyFont="1" applyFill="1" applyBorder="1" applyAlignment="1">
      <alignment horizontal="left" vertical="top" wrapText="1"/>
    </xf>
    <xf numFmtId="0" fontId="17" fillId="5" borderId="6" xfId="5" applyFont="1" applyFill="1" applyBorder="1" applyAlignment="1">
      <alignment horizontal="left" vertical="top" wrapText="1"/>
    </xf>
    <xf numFmtId="0" fontId="17" fillId="5" borderId="7" xfId="5" applyFont="1" applyFill="1" applyBorder="1" applyAlignment="1">
      <alignment horizontal="left" vertical="top" wrapText="1"/>
    </xf>
    <xf numFmtId="0" fontId="17" fillId="5" borderId="0" xfId="5" applyFont="1" applyFill="1" applyAlignment="1">
      <alignment horizontal="left" vertical="top" wrapText="1"/>
    </xf>
    <xf numFmtId="0" fontId="17" fillId="5" borderId="16" xfId="5" applyFont="1" applyFill="1" applyBorder="1" applyAlignment="1">
      <alignment horizontal="left" vertical="top" wrapText="1"/>
    </xf>
    <xf numFmtId="0" fontId="25" fillId="5" borderId="1" xfId="5" applyFont="1" applyFill="1" applyBorder="1" applyAlignment="1">
      <alignment horizontal="center" vertical="center" wrapText="1"/>
    </xf>
    <xf numFmtId="0" fontId="25" fillId="5" borderId="2" xfId="5" applyFont="1" applyFill="1" applyBorder="1" applyAlignment="1">
      <alignment horizontal="center" vertical="center" wrapText="1"/>
    </xf>
    <xf numFmtId="0" fontId="25" fillId="5" borderId="3" xfId="5" applyFont="1" applyFill="1" applyBorder="1" applyAlignment="1">
      <alignment horizontal="center" vertical="center" wrapText="1"/>
    </xf>
    <xf numFmtId="0" fontId="14" fillId="5" borderId="2" xfId="8" applyFont="1" applyFill="1" applyBorder="1" applyAlignment="1">
      <alignment horizontal="center"/>
    </xf>
    <xf numFmtId="0" fontId="14" fillId="5" borderId="3" xfId="8" applyFont="1" applyFill="1" applyBorder="1" applyAlignment="1">
      <alignment horizontal="center"/>
    </xf>
    <xf numFmtId="0" fontId="14" fillId="0" borderId="4" xfId="8" applyFont="1" applyBorder="1" applyAlignment="1">
      <alignment horizontal="center" vertical="center"/>
    </xf>
    <xf numFmtId="0" fontId="14" fillId="5" borderId="2" xfId="8" applyFont="1" applyFill="1" applyBorder="1" applyAlignment="1">
      <alignment horizontal="left"/>
    </xf>
    <xf numFmtId="0" fontId="14" fillId="5" borderId="3" xfId="8" applyFont="1" applyFill="1" applyBorder="1" applyAlignment="1">
      <alignment horizontal="left"/>
    </xf>
    <xf numFmtId="0" fontId="14" fillId="0" borderId="0" xfId="8" applyFont="1" applyAlignment="1">
      <alignment horizontal="left" vertical="center"/>
    </xf>
    <xf numFmtId="0" fontId="14" fillId="5" borderId="0" xfId="8" applyFont="1" applyFill="1" applyAlignment="1">
      <alignment horizontal="left" vertical="center"/>
    </xf>
    <xf numFmtId="0" fontId="55" fillId="5" borderId="42" xfId="8" applyFont="1" applyFill="1" applyBorder="1" applyAlignment="1">
      <alignment horizontal="left" vertical="center"/>
    </xf>
    <xf numFmtId="0" fontId="55" fillId="5" borderId="43" xfId="8" applyFont="1" applyFill="1" applyBorder="1" applyAlignment="1">
      <alignment horizontal="left" vertical="center"/>
    </xf>
    <xf numFmtId="0" fontId="55" fillId="5" borderId="0" xfId="8" applyFont="1" applyFill="1" applyAlignment="1">
      <alignment horizontal="left" vertical="center"/>
    </xf>
    <xf numFmtId="0" fontId="55" fillId="5" borderId="37" xfId="8" applyFont="1" applyFill="1" applyBorder="1" applyAlignment="1">
      <alignment horizontal="left" vertical="center"/>
    </xf>
    <xf numFmtId="0" fontId="56" fillId="0" borderId="41" xfId="8" applyFont="1" applyBorder="1" applyAlignment="1">
      <alignment horizontal="left" wrapText="1"/>
    </xf>
    <xf numFmtId="0" fontId="56" fillId="0" borderId="42" xfId="8" applyFont="1" applyBorder="1" applyAlignment="1">
      <alignment horizontal="left" wrapText="1"/>
    </xf>
    <xf numFmtId="0" fontId="56" fillId="0" borderId="43" xfId="8" applyFont="1" applyBorder="1" applyAlignment="1">
      <alignment horizontal="left" wrapText="1"/>
    </xf>
    <xf numFmtId="0" fontId="56" fillId="0" borderId="36" xfId="8" applyFont="1" applyBorder="1" applyAlignment="1">
      <alignment horizontal="left" wrapText="1"/>
    </xf>
    <xf numFmtId="0" fontId="56" fillId="0" borderId="0" xfId="8" applyFont="1" applyAlignment="1">
      <alignment horizontal="left" wrapText="1"/>
    </xf>
    <xf numFmtId="0" fontId="56" fillId="0" borderId="37" xfId="8" applyFont="1" applyBorder="1" applyAlignment="1">
      <alignment horizontal="left" wrapText="1"/>
    </xf>
    <xf numFmtId="0" fontId="56" fillId="0" borderId="38" xfId="8" applyFont="1" applyBorder="1" applyAlignment="1">
      <alignment horizontal="left" wrapText="1"/>
    </xf>
    <xf numFmtId="0" fontId="56" fillId="0" borderId="39" xfId="8" applyFont="1" applyBorder="1" applyAlignment="1">
      <alignment horizontal="left" wrapText="1"/>
    </xf>
    <xf numFmtId="0" fontId="56" fillId="0" borderId="40" xfId="8" applyFont="1" applyBorder="1" applyAlignment="1">
      <alignment horizontal="left" wrapText="1"/>
    </xf>
    <xf numFmtId="0" fontId="59" fillId="5" borderId="36" xfId="8" applyFont="1" applyFill="1" applyBorder="1" applyAlignment="1">
      <alignment horizontal="left" vertical="top" wrapText="1"/>
    </xf>
    <xf numFmtId="0" fontId="59" fillId="5" borderId="0" xfId="8" applyFont="1" applyFill="1" applyAlignment="1">
      <alignment horizontal="left" vertical="top" wrapText="1"/>
    </xf>
    <xf numFmtId="0" fontId="59" fillId="5" borderId="0" xfId="8" applyFont="1" applyFill="1" applyAlignment="1">
      <alignment horizontal="center" vertical="top" shrinkToFit="1"/>
    </xf>
    <xf numFmtId="0" fontId="7" fillId="5" borderId="4" xfId="0" applyFont="1" applyFill="1" applyBorder="1" applyAlignment="1">
      <alignment horizontal="left" vertical="center" wrapText="1"/>
    </xf>
    <xf numFmtId="0" fontId="40" fillId="5" borderId="0" xfId="0" applyFont="1" applyFill="1" applyAlignment="1">
      <alignment horizontal="center" vertical="center"/>
    </xf>
    <xf numFmtId="0" fontId="7" fillId="0" borderId="4" xfId="0" applyFont="1" applyBorder="1" applyAlignment="1">
      <alignment horizontal="center" vertical="center" wrapText="1"/>
    </xf>
    <xf numFmtId="0" fontId="49" fillId="0" borderId="1" xfId="13" applyFont="1" applyBorder="1" applyAlignment="1">
      <alignment horizontal="left" vertical="center" wrapText="1"/>
    </xf>
    <xf numFmtId="0" fontId="49" fillId="0" borderId="3" xfId="13" applyFont="1" applyBorder="1" applyAlignment="1">
      <alignment horizontal="left" vertical="center" wrapText="1"/>
    </xf>
    <xf numFmtId="0" fontId="49" fillId="3" borderId="1" xfId="13" applyFont="1" applyFill="1" applyBorder="1" applyAlignment="1">
      <alignment horizontal="left" vertical="center" wrapText="1"/>
    </xf>
    <xf numFmtId="0" fontId="49" fillId="3" borderId="3" xfId="13" applyFont="1" applyFill="1" applyBorder="1" applyAlignment="1">
      <alignment horizontal="left" vertical="center" wrapText="1"/>
    </xf>
    <xf numFmtId="0" fontId="49" fillId="7" borderId="1" xfId="13" applyFont="1" applyFill="1" applyBorder="1" applyAlignment="1">
      <alignment horizontal="left" vertical="center" wrapText="1"/>
    </xf>
    <xf numFmtId="0" fontId="49" fillId="7" borderId="3" xfId="13" applyFont="1" applyFill="1" applyBorder="1" applyAlignment="1">
      <alignment horizontal="left" vertical="center" wrapText="1"/>
    </xf>
    <xf numFmtId="0" fontId="51" fillId="6" borderId="4" xfId="13" applyFont="1" applyFill="1" applyBorder="1" applyAlignment="1">
      <alignment horizontal="center" vertical="center" wrapText="1"/>
    </xf>
    <xf numFmtId="0" fontId="49" fillId="3" borderId="1" xfId="13" applyFont="1" applyFill="1" applyBorder="1" applyAlignment="1">
      <alignment horizontal="center" vertical="center"/>
    </xf>
    <xf numFmtId="0" fontId="49" fillId="3" borderId="3" xfId="13" applyFont="1" applyFill="1" applyBorder="1" applyAlignment="1">
      <alignment horizontal="center" vertical="center"/>
    </xf>
    <xf numFmtId="0" fontId="48" fillId="5" borderId="4" xfId="13" applyFont="1" applyFill="1" applyBorder="1" applyAlignment="1">
      <alignment horizontal="center" vertical="center"/>
    </xf>
    <xf numFmtId="0" fontId="49" fillId="3" borderId="5" xfId="13" applyFont="1" applyFill="1" applyBorder="1" applyAlignment="1">
      <alignment horizontal="center" vertical="center"/>
    </xf>
    <xf numFmtId="0" fontId="49" fillId="3" borderId="7" xfId="13" applyFont="1" applyFill="1" applyBorder="1" applyAlignment="1">
      <alignment horizontal="center" vertical="center"/>
    </xf>
    <xf numFmtId="0" fontId="50" fillId="3" borderId="10" xfId="13" applyFont="1" applyFill="1" applyBorder="1" applyAlignment="1">
      <alignment horizontal="center" vertical="center"/>
    </xf>
    <xf numFmtId="0" fontId="50" fillId="3" borderId="12" xfId="13" applyFont="1" applyFill="1" applyBorder="1" applyAlignment="1">
      <alignment horizontal="center" vertical="center"/>
    </xf>
    <xf numFmtId="0" fontId="48" fillId="3" borderId="1" xfId="13" applyFont="1" applyFill="1" applyBorder="1" applyAlignment="1">
      <alignment horizontal="center" vertical="center"/>
    </xf>
    <xf numFmtId="0" fontId="48" fillId="3" borderId="3" xfId="13" applyFont="1" applyFill="1" applyBorder="1" applyAlignment="1">
      <alignment horizontal="center" vertical="center"/>
    </xf>
    <xf numFmtId="0" fontId="48" fillId="0" borderId="4" xfId="13" applyFont="1" applyBorder="1" applyAlignment="1">
      <alignment horizontal="center" vertical="center"/>
    </xf>
    <xf numFmtId="0" fontId="38" fillId="4" borderId="0" xfId="1" applyFont="1" applyFill="1" applyAlignment="1">
      <alignment horizontal="center" vertical="center"/>
    </xf>
    <xf numFmtId="0" fontId="37" fillId="4" borderId="0" xfId="0" applyFont="1" applyFill="1" applyAlignment="1">
      <alignment horizontal="right" vertical="center"/>
    </xf>
    <xf numFmtId="0" fontId="9" fillId="0" borderId="0" xfId="13" applyFont="1" applyAlignment="1">
      <alignment horizontal="left" vertical="center" wrapText="1"/>
    </xf>
    <xf numFmtId="0" fontId="9" fillId="0" borderId="0" xfId="13" applyFont="1" applyAlignment="1">
      <alignment horizontal="left" vertical="center"/>
    </xf>
    <xf numFmtId="0" fontId="9" fillId="5" borderId="0" xfId="13" applyFont="1" applyFill="1" applyAlignment="1">
      <alignment horizontal="center" vertical="center"/>
    </xf>
    <xf numFmtId="0" fontId="9" fillId="5" borderId="0" xfId="13" applyFont="1" applyFill="1" applyAlignment="1">
      <alignment horizontal="left" vertical="top" wrapText="1"/>
    </xf>
    <xf numFmtId="0" fontId="64" fillId="0" borderId="13" xfId="14" applyFont="1" applyBorder="1" applyAlignment="1">
      <alignment horizontal="center" vertical="center"/>
    </xf>
    <xf numFmtId="0" fontId="64" fillId="0" borderId="19" xfId="14" applyFont="1" applyBorder="1" applyAlignment="1">
      <alignment horizontal="center" vertical="center"/>
    </xf>
    <xf numFmtId="0" fontId="64" fillId="5" borderId="13" xfId="14" applyFont="1" applyFill="1" applyBorder="1" applyAlignment="1">
      <alignment horizontal="center" vertical="center"/>
    </xf>
    <xf numFmtId="0" fontId="64" fillId="5" borderId="14" xfId="14" applyFont="1" applyFill="1" applyBorder="1" applyAlignment="1">
      <alignment horizontal="center" vertical="center"/>
    </xf>
    <xf numFmtId="0" fontId="64" fillId="5" borderId="19" xfId="14" applyFont="1" applyFill="1" applyBorder="1" applyAlignment="1">
      <alignment horizontal="center" vertical="center"/>
    </xf>
    <xf numFmtId="38" fontId="64" fillId="5" borderId="13" xfId="15" applyFont="1" applyFill="1" applyBorder="1" applyAlignment="1">
      <alignment vertical="center" wrapText="1"/>
    </xf>
    <xf numFmtId="38" fontId="64" fillId="5" borderId="14" xfId="15" applyFont="1" applyFill="1" applyBorder="1" applyAlignment="1">
      <alignment vertical="center" wrapText="1"/>
    </xf>
    <xf numFmtId="38" fontId="64" fillId="5" borderId="19" xfId="15" applyFont="1" applyFill="1" applyBorder="1" applyAlignment="1">
      <alignment vertical="center" wrapText="1"/>
    </xf>
    <xf numFmtId="0" fontId="64" fillId="5" borderId="13" xfId="14" applyFont="1" applyFill="1" applyBorder="1">
      <alignment vertical="center"/>
    </xf>
    <xf numFmtId="0" fontId="64" fillId="5" borderId="14" xfId="14" applyFont="1" applyFill="1" applyBorder="1">
      <alignment vertical="center"/>
    </xf>
    <xf numFmtId="0" fontId="64" fillId="5" borderId="19" xfId="14" applyFont="1" applyFill="1" applyBorder="1">
      <alignment vertical="center"/>
    </xf>
    <xf numFmtId="0" fontId="64" fillId="5" borderId="13" xfId="14" applyFont="1" applyFill="1" applyBorder="1" applyAlignment="1">
      <alignment horizontal="left" vertical="top" wrapText="1"/>
    </xf>
    <xf numFmtId="0" fontId="64" fillId="5" borderId="14" xfId="14" applyFont="1" applyFill="1" applyBorder="1" applyAlignment="1">
      <alignment horizontal="left" vertical="top" wrapText="1"/>
    </xf>
    <xf numFmtId="38" fontId="17" fillId="0" borderId="49" xfId="11" applyFont="1" applyFill="1" applyBorder="1">
      <alignment vertical="center"/>
    </xf>
    <xf numFmtId="176" fontId="17" fillId="0" borderId="34" xfId="5" applyNumberFormat="1" applyFont="1" applyBorder="1" applyAlignment="1">
      <alignment horizontal="center" vertical="center" wrapText="1"/>
    </xf>
    <xf numFmtId="176" fontId="17" fillId="5" borderId="6" xfId="5" applyNumberFormat="1" applyFont="1" applyFill="1" applyBorder="1" applyAlignment="1">
      <alignment horizontal="center" vertical="center" wrapText="1"/>
    </xf>
    <xf numFmtId="176" fontId="17" fillId="5" borderId="5" xfId="5" applyNumberFormat="1" applyFont="1" applyFill="1" applyBorder="1" applyAlignment="1">
      <alignment horizontal="center" vertical="center" wrapText="1"/>
    </xf>
    <xf numFmtId="176" fontId="17" fillId="5" borderId="1" xfId="0" applyNumberFormat="1" applyFont="1" applyFill="1" applyBorder="1" applyAlignment="1">
      <alignment horizontal="center" vertical="center"/>
    </xf>
    <xf numFmtId="183" fontId="17" fillId="5" borderId="5" xfId="5" applyNumberFormat="1" applyFont="1" applyFill="1" applyBorder="1" applyAlignment="1">
      <alignment horizontal="center" vertical="center" wrapText="1"/>
    </xf>
    <xf numFmtId="183" fontId="17" fillId="5" borderId="7" xfId="5" applyNumberFormat="1" applyFont="1" applyFill="1" applyBorder="1" applyAlignment="1">
      <alignment horizontal="center" vertical="center" wrapText="1"/>
    </xf>
    <xf numFmtId="0" fontId="17" fillId="0" borderId="1" xfId="5" applyNumberFormat="1" applyFont="1" applyFill="1" applyBorder="1" applyAlignment="1">
      <alignment horizontal="center" vertical="center" wrapText="1"/>
    </xf>
    <xf numFmtId="0" fontId="17" fillId="0" borderId="3" xfId="5" applyNumberFormat="1" applyFont="1" applyFill="1" applyBorder="1" applyAlignment="1">
      <alignment horizontal="center" vertical="center" wrapText="1"/>
    </xf>
    <xf numFmtId="176" fontId="17" fillId="0" borderId="15" xfId="5" applyNumberFormat="1" applyFont="1" applyBorder="1" applyAlignment="1">
      <alignment horizontal="center" vertical="center"/>
    </xf>
    <xf numFmtId="0" fontId="9" fillId="2" borderId="0" xfId="0" applyFont="1" applyFill="1"/>
    <xf numFmtId="0" fontId="9" fillId="2" borderId="0" xfId="0" applyFont="1" applyFill="1" applyAlignment="1">
      <alignment horizontal="center"/>
    </xf>
    <xf numFmtId="0" fontId="9" fillId="2" borderId="0" xfId="0" applyFont="1" applyFill="1" applyAlignment="1">
      <alignment horizontal="right"/>
    </xf>
    <xf numFmtId="0" fontId="7" fillId="2" borderId="0" xfId="0" applyFont="1" applyFill="1" applyAlignment="1">
      <alignment horizontal="left" vertical="center"/>
    </xf>
    <xf numFmtId="0" fontId="0" fillId="2" borderId="0" xfId="0" applyFill="1"/>
    <xf numFmtId="0" fontId="46" fillId="2" borderId="0" xfId="13" applyFont="1" applyFill="1" applyAlignment="1">
      <alignment horizontal="center" vertical="center"/>
    </xf>
    <xf numFmtId="0" fontId="47" fillId="2" borderId="0" xfId="13" applyFont="1" applyFill="1" applyAlignment="1">
      <alignment horizontal="center" vertical="center"/>
    </xf>
    <xf numFmtId="0" fontId="46" fillId="2" borderId="0" xfId="13" applyFont="1" applyFill="1" applyAlignment="1">
      <alignment horizontal="center" vertical="center"/>
    </xf>
    <xf numFmtId="0" fontId="47" fillId="2" borderId="0" xfId="13" applyFont="1" applyFill="1">
      <alignment vertical="center"/>
    </xf>
    <xf numFmtId="49" fontId="46" fillId="2" borderId="0" xfId="13" applyNumberFormat="1" applyFont="1" applyFill="1" applyAlignment="1">
      <alignment horizontal="right" vertical="center"/>
    </xf>
    <xf numFmtId="0" fontId="46" fillId="2" borderId="0" xfId="13" applyFont="1" applyFill="1" applyAlignment="1">
      <alignment horizontal="right" vertical="center"/>
    </xf>
    <xf numFmtId="0" fontId="49" fillId="2" borderId="0" xfId="13" applyFont="1" applyFill="1" applyAlignment="1">
      <alignment horizontal="center" vertical="center"/>
    </xf>
    <xf numFmtId="0" fontId="42" fillId="2" borderId="0" xfId="13" applyFont="1" applyFill="1" applyAlignment="1">
      <alignment horizontal="center" vertical="center"/>
    </xf>
    <xf numFmtId="0" fontId="48" fillId="2" borderId="0" xfId="13" applyFont="1" applyFill="1" applyAlignment="1">
      <alignment horizontal="left" vertical="center"/>
    </xf>
    <xf numFmtId="0" fontId="42" fillId="2" borderId="0" xfId="13" applyFont="1" applyFill="1">
      <alignment vertical="center"/>
    </xf>
    <xf numFmtId="49" fontId="14" fillId="2" borderId="0" xfId="8" applyNumberFormat="1" applyFont="1" applyFill="1">
      <alignment vertical="center"/>
    </xf>
    <xf numFmtId="0" fontId="14" fillId="2" borderId="0" xfId="8" applyFont="1" applyFill="1">
      <alignment vertical="center"/>
    </xf>
    <xf numFmtId="0" fontId="23" fillId="2" borderId="0" xfId="8" applyFont="1" applyFill="1" applyAlignment="1">
      <alignment horizontal="center" vertical="center"/>
    </xf>
    <xf numFmtId="49" fontId="14" fillId="2" borderId="0" xfId="8" applyNumberFormat="1" applyFont="1" applyFill="1" applyAlignment="1">
      <alignment horizontal="left" vertical="center"/>
    </xf>
    <xf numFmtId="0" fontId="14" fillId="2" borderId="0" xfId="8" applyFont="1" applyFill="1" applyAlignment="1">
      <alignment horizontal="center" vertical="center"/>
    </xf>
    <xf numFmtId="0" fontId="28" fillId="2" borderId="0" xfId="8" applyFill="1">
      <alignment vertical="center"/>
    </xf>
    <xf numFmtId="0" fontId="14" fillId="2" borderId="0" xfId="8" applyFont="1" applyFill="1" applyAlignment="1">
      <alignment horizontal="distributed" vertical="center"/>
    </xf>
    <xf numFmtId="0" fontId="14" fillId="2" borderId="0" xfId="8" applyFont="1" applyFill="1" applyAlignment="1">
      <alignment vertical="center" shrinkToFit="1"/>
    </xf>
    <xf numFmtId="0" fontId="14" fillId="2" borderId="0" xfId="8" applyFont="1" applyFill="1" applyAlignment="1">
      <alignment horizontal="left" vertical="center" shrinkToFit="1"/>
    </xf>
    <xf numFmtId="0" fontId="14" fillId="2" borderId="0" xfId="8" applyFont="1" applyFill="1" applyAlignment="1">
      <alignment horizontal="left" vertical="center"/>
    </xf>
    <xf numFmtId="0" fontId="37" fillId="4" borderId="0" xfId="0" applyFont="1" applyFill="1" applyAlignment="1">
      <alignment vertical="center" shrinkToFit="1"/>
    </xf>
    <xf numFmtId="0" fontId="9" fillId="2" borderId="0" xfId="13" applyFont="1" applyFill="1" applyAlignment="1">
      <alignment horizontal="left" vertical="center"/>
    </xf>
    <xf numFmtId="0" fontId="9" fillId="2" borderId="0" xfId="13" applyFont="1" applyFill="1">
      <alignment vertical="center"/>
    </xf>
    <xf numFmtId="0" fontId="9" fillId="2" borderId="0" xfId="13" applyFont="1" applyFill="1" applyAlignment="1">
      <alignment horizontal="center" vertical="center"/>
    </xf>
    <xf numFmtId="0" fontId="9" fillId="2" borderId="0" xfId="13" applyFont="1" applyFill="1">
      <alignment vertical="center"/>
    </xf>
    <xf numFmtId="0" fontId="9" fillId="2" borderId="0" xfId="13" applyFont="1" applyFill="1" applyAlignment="1">
      <alignment vertical="center" shrinkToFit="1"/>
    </xf>
    <xf numFmtId="0" fontId="9" fillId="2" borderId="0" xfId="13" applyFont="1" applyFill="1" applyAlignment="1">
      <alignment horizontal="left" vertical="center" shrinkToFit="1"/>
    </xf>
    <xf numFmtId="0" fontId="9" fillId="2" borderId="0" xfId="13" applyFont="1" applyFill="1" applyAlignment="1">
      <alignment horizontal="left" vertical="center"/>
    </xf>
    <xf numFmtId="0" fontId="9" fillId="2" borderId="0" xfId="13" applyFont="1" applyFill="1" applyAlignment="1">
      <alignment horizontal="left" vertical="center" wrapText="1"/>
    </xf>
    <xf numFmtId="3" fontId="9" fillId="2" borderId="0" xfId="13" applyNumberFormat="1" applyFont="1" applyFill="1" applyAlignment="1">
      <alignment vertical="center" shrinkToFit="1"/>
    </xf>
    <xf numFmtId="3" fontId="9" fillId="2" borderId="0" xfId="13" applyNumberFormat="1" applyFont="1" applyFill="1">
      <alignment vertical="center"/>
    </xf>
    <xf numFmtId="0" fontId="9" fillId="2" borderId="0" xfId="13" applyFont="1" applyFill="1" applyAlignment="1">
      <alignment horizontal="left" vertical="top" wrapText="1"/>
    </xf>
    <xf numFmtId="0" fontId="9" fillId="2" borderId="0" xfId="13" applyFont="1" applyFill="1" applyAlignment="1">
      <alignment horizontal="left" vertical="top"/>
    </xf>
    <xf numFmtId="0" fontId="9" fillId="2" borderId="0" xfId="13" applyFont="1" applyFill="1" applyAlignment="1">
      <alignment horizontal="right" vertical="center"/>
    </xf>
    <xf numFmtId="0" fontId="64" fillId="2" borderId="0" xfId="14" applyFont="1" applyFill="1" applyAlignment="1">
      <alignment horizontal="left" vertical="center"/>
    </xf>
    <xf numFmtId="0" fontId="64" fillId="2" borderId="0" xfId="14" applyFont="1" applyFill="1">
      <alignment vertical="center"/>
    </xf>
    <xf numFmtId="0" fontId="58" fillId="2" borderId="0" xfId="14" applyFont="1" applyFill="1" applyAlignment="1">
      <alignment horizontal="center" vertical="distributed"/>
    </xf>
    <xf numFmtId="0" fontId="55" fillId="2" borderId="0" xfId="14" applyFont="1" applyFill="1">
      <alignment vertical="center"/>
    </xf>
    <xf numFmtId="0" fontId="64" fillId="2" borderId="11" xfId="14" applyFont="1" applyFill="1" applyBorder="1" applyAlignment="1">
      <alignment horizontal="center" vertical="center"/>
    </xf>
    <xf numFmtId="0" fontId="67" fillId="2" borderId="0" xfId="8" applyFont="1" applyFill="1" applyAlignment="1">
      <alignment horizontal="left" vertical="center"/>
    </xf>
    <xf numFmtId="0" fontId="64" fillId="2" borderId="0" xfId="14" applyFont="1" applyFill="1" applyAlignment="1">
      <alignment horizontal="left" vertical="center"/>
    </xf>
    <xf numFmtId="38" fontId="64" fillId="2" borderId="13" xfId="15" applyFont="1" applyFill="1" applyBorder="1" applyAlignment="1">
      <alignment vertical="center" wrapText="1"/>
    </xf>
    <xf numFmtId="38" fontId="64" fillId="2" borderId="14" xfId="15" applyFont="1" applyFill="1" applyBorder="1" applyAlignment="1">
      <alignment vertical="center" wrapText="1"/>
    </xf>
    <xf numFmtId="0" fontId="55" fillId="2" borderId="0" xfId="8" applyFont="1" applyFill="1">
      <alignment vertical="center"/>
    </xf>
    <xf numFmtId="0" fontId="55" fillId="2" borderId="0" xfId="8" applyFont="1" applyFill="1" applyAlignment="1"/>
    <xf numFmtId="0" fontId="55" fillId="2" borderId="39" xfId="8" applyFont="1" applyFill="1" applyBorder="1" applyAlignment="1"/>
    <xf numFmtId="0" fontId="55" fillId="2" borderId="41" xfId="8" applyFont="1" applyFill="1" applyBorder="1" applyAlignment="1">
      <alignment horizontal="center" vertical="center"/>
    </xf>
    <xf numFmtId="0" fontId="55" fillId="2" borderId="42" xfId="8" applyFont="1" applyFill="1" applyBorder="1" applyAlignment="1">
      <alignment horizontal="center" vertical="center"/>
    </xf>
    <xf numFmtId="0" fontId="55" fillId="2" borderId="36" xfId="8" applyFont="1" applyFill="1" applyBorder="1" applyAlignment="1">
      <alignment horizontal="center" vertical="center"/>
    </xf>
    <xf numFmtId="0" fontId="55" fillId="2" borderId="0" xfId="8" applyFont="1" applyFill="1" applyAlignment="1">
      <alignment horizontal="center" vertical="center"/>
    </xf>
    <xf numFmtId="0" fontId="55" fillId="2" borderId="1" xfId="8" applyFont="1" applyFill="1" applyBorder="1" applyAlignment="1">
      <alignment horizontal="left" vertical="center"/>
    </xf>
    <xf numFmtId="0" fontId="55" fillId="2" borderId="2" xfId="8" applyFont="1" applyFill="1" applyBorder="1" applyAlignment="1">
      <alignment horizontal="left" vertical="center"/>
    </xf>
    <xf numFmtId="0" fontId="55" fillId="2" borderId="3" xfId="8" applyFont="1" applyFill="1" applyBorder="1" applyAlignment="1">
      <alignment horizontal="left" vertical="center"/>
    </xf>
    <xf numFmtId="0" fontId="55" fillId="2" borderId="5" xfId="8" applyFont="1" applyFill="1" applyBorder="1" applyAlignment="1">
      <alignment horizontal="left" vertical="top" wrapText="1"/>
    </xf>
    <xf numFmtId="0" fontId="55" fillId="2" borderId="6" xfId="8" applyFont="1" applyFill="1" applyBorder="1" applyAlignment="1">
      <alignment horizontal="left" vertical="top" wrapText="1"/>
    </xf>
    <xf numFmtId="0" fontId="55" fillId="2" borderId="7" xfId="8" applyFont="1" applyFill="1" applyBorder="1" applyAlignment="1">
      <alignment horizontal="left" vertical="top" wrapText="1"/>
    </xf>
    <xf numFmtId="0" fontId="55" fillId="2" borderId="15" xfId="8" applyFont="1" applyFill="1" applyBorder="1" applyAlignment="1">
      <alignment horizontal="left" vertical="top" wrapText="1"/>
    </xf>
    <xf numFmtId="0" fontId="55" fillId="2" borderId="0" xfId="8" applyFont="1" applyFill="1" applyAlignment="1">
      <alignment horizontal="left" vertical="top" wrapText="1"/>
    </xf>
    <xf numFmtId="0" fontId="55" fillId="2" borderId="16" xfId="8" applyFont="1" applyFill="1" applyBorder="1" applyAlignment="1">
      <alignment horizontal="left" vertical="top" wrapText="1"/>
    </xf>
    <xf numFmtId="0" fontId="55" fillId="2" borderId="10" xfId="8" applyFont="1" applyFill="1" applyBorder="1" applyAlignment="1">
      <alignment horizontal="left" vertical="top" wrapText="1"/>
    </xf>
    <xf numFmtId="0" fontId="55" fillId="2" borderId="11" xfId="8" applyFont="1" applyFill="1" applyBorder="1" applyAlignment="1">
      <alignment horizontal="left" vertical="top" wrapText="1"/>
    </xf>
    <xf numFmtId="0" fontId="55" fillId="2" borderId="12" xfId="8" applyFont="1" applyFill="1" applyBorder="1" applyAlignment="1">
      <alignment horizontal="left" vertical="top" wrapText="1"/>
    </xf>
    <xf numFmtId="0" fontId="55" fillId="2" borderId="0" xfId="8" applyFont="1" applyFill="1" applyAlignment="1">
      <alignment vertical="top" wrapText="1"/>
    </xf>
    <xf numFmtId="0" fontId="59" fillId="2" borderId="41" xfId="8" applyFont="1" applyFill="1" applyBorder="1">
      <alignment vertical="center"/>
    </xf>
    <xf numFmtId="0" fontId="55" fillId="2" borderId="42" xfId="8" applyFont="1" applyFill="1" applyBorder="1" applyAlignment="1">
      <alignment vertical="top" wrapText="1"/>
    </xf>
    <xf numFmtId="0" fontId="55" fillId="2" borderId="43" xfId="8" applyFont="1" applyFill="1" applyBorder="1" applyAlignment="1">
      <alignment vertical="top" wrapText="1"/>
    </xf>
    <xf numFmtId="0" fontId="59" fillId="2" borderId="36" xfId="8" applyFont="1" applyFill="1" applyBorder="1" applyAlignment="1">
      <alignment horizontal="left" vertical="center"/>
    </xf>
    <xf numFmtId="0" fontId="59" fillId="2" borderId="0" xfId="8" applyFont="1" applyFill="1" applyAlignment="1">
      <alignment horizontal="left" vertical="center"/>
    </xf>
    <xf numFmtId="0" fontId="55" fillId="2" borderId="0" xfId="8" applyFont="1" applyFill="1" applyAlignment="1">
      <alignment horizontal="center" vertical="top" wrapText="1"/>
    </xf>
    <xf numFmtId="0" fontId="59" fillId="2" borderId="36" xfId="8" applyFont="1" applyFill="1" applyBorder="1" applyAlignment="1">
      <alignment horizontal="left" vertical="top" wrapText="1"/>
    </xf>
    <xf numFmtId="0" fontId="59" fillId="2" borderId="0" xfId="8" applyFont="1" applyFill="1" applyAlignment="1">
      <alignment horizontal="left" vertical="top" wrapText="1"/>
    </xf>
    <xf numFmtId="0" fontId="59" fillId="2" borderId="37" xfId="8" applyFont="1" applyFill="1" applyBorder="1" applyAlignment="1">
      <alignment horizontal="left" vertical="top" wrapText="1"/>
    </xf>
    <xf numFmtId="0" fontId="55" fillId="2" borderId="0" xfId="8" applyFont="1" applyFill="1" applyAlignment="1">
      <alignment vertical="top"/>
    </xf>
    <xf numFmtId="0" fontId="55" fillId="2" borderId="37" xfId="8" applyFont="1" applyFill="1" applyBorder="1" applyAlignment="1">
      <alignment vertical="top" wrapText="1"/>
    </xf>
    <xf numFmtId="0" fontId="59" fillId="2" borderId="37" xfId="8" applyFont="1" applyFill="1" applyBorder="1" applyAlignment="1">
      <alignment vertical="top" wrapText="1"/>
    </xf>
    <xf numFmtId="0" fontId="59" fillId="2" borderId="40" xfId="8" applyFont="1" applyFill="1" applyBorder="1" applyAlignment="1">
      <alignment vertical="top" wrapText="1"/>
    </xf>
    <xf numFmtId="0" fontId="59" fillId="2" borderId="38" xfId="8" applyFont="1" applyFill="1" applyBorder="1" applyAlignment="1">
      <alignment vertical="top"/>
    </xf>
    <xf numFmtId="0" fontId="59" fillId="2" borderId="39" xfId="8" applyFont="1" applyFill="1" applyBorder="1" applyAlignment="1">
      <alignment vertical="top" wrapText="1"/>
    </xf>
    <xf numFmtId="0" fontId="59" fillId="2" borderId="0" xfId="8" applyFont="1" applyFill="1" applyAlignment="1">
      <alignment horizontal="center" vertical="center" wrapText="1"/>
    </xf>
    <xf numFmtId="0" fontId="14" fillId="2" borderId="0" xfId="8" applyFont="1" applyFill="1" applyAlignment="1">
      <alignment horizontal="left" vertical="top"/>
    </xf>
    <xf numFmtId="0" fontId="14" fillId="2" borderId="0" xfId="8" applyFont="1" applyFill="1" applyAlignment="1"/>
    <xf numFmtId="0" fontId="14" fillId="2" borderId="0" xfId="8" applyFont="1" applyFill="1" applyAlignment="1">
      <alignment horizontal="right" vertical="center"/>
    </xf>
    <xf numFmtId="0" fontId="43" fillId="2" borderId="0" xfId="8" applyFont="1" applyFill="1" applyAlignment="1">
      <alignment horizontal="left"/>
    </xf>
    <xf numFmtId="0" fontId="43" fillId="2" borderId="0" xfId="8" applyFont="1" applyFill="1" applyAlignment="1">
      <alignment horizontal="left"/>
    </xf>
    <xf numFmtId="0" fontId="14" fillId="2" borderId="0" xfId="8" applyFont="1" applyFill="1" applyAlignment="1">
      <alignment horizontal="right" vertical="center"/>
    </xf>
    <xf numFmtId="0" fontId="14" fillId="2" borderId="0" xfId="8" applyFont="1" applyFill="1" applyAlignment="1">
      <alignment horizontal="left" vertical="center"/>
    </xf>
    <xf numFmtId="0" fontId="14" fillId="2" borderId="2" xfId="8" applyFont="1" applyFill="1" applyBorder="1" applyAlignment="1">
      <alignment horizontal="center" vertical="center"/>
    </xf>
    <xf numFmtId="0" fontId="17" fillId="2" borderId="0" xfId="5" applyFont="1" applyFill="1" applyAlignment="1">
      <alignment horizontal="left" vertical="center"/>
    </xf>
    <xf numFmtId="0" fontId="3" fillId="2" borderId="0" xfId="5" applyFont="1" applyFill="1">
      <alignment vertical="center"/>
    </xf>
    <xf numFmtId="0" fontId="17" fillId="2" borderId="0" xfId="5" applyFont="1" applyFill="1" applyAlignment="1">
      <alignment horizontal="left" vertical="center" wrapText="1"/>
    </xf>
    <xf numFmtId="0" fontId="3" fillId="2" borderId="0" xfId="5" applyFont="1" applyFill="1">
      <alignment vertical="center"/>
    </xf>
    <xf numFmtId="0" fontId="25" fillId="2" borderId="0" xfId="5" applyFont="1" applyFill="1" applyAlignment="1">
      <alignment horizontal="left" vertical="center"/>
    </xf>
    <xf numFmtId="0" fontId="17" fillId="2" borderId="0" xfId="5" applyFont="1" applyFill="1" applyAlignment="1">
      <alignment horizontal="left" vertical="center" wrapText="1"/>
    </xf>
    <xf numFmtId="0" fontId="33" fillId="2" borderId="0" xfId="5" applyFont="1" applyFill="1" applyAlignment="1">
      <alignment horizontal="justify" vertical="center" wrapText="1"/>
    </xf>
    <xf numFmtId="0" fontId="34" fillId="2" borderId="0" xfId="5" applyFont="1" applyFill="1">
      <alignment vertical="center"/>
    </xf>
    <xf numFmtId="0" fontId="17" fillId="2" borderId="0" xfId="5" applyFont="1" applyFill="1" applyAlignment="1">
      <alignment horizontal="justify" vertical="center" wrapText="1"/>
    </xf>
    <xf numFmtId="0" fontId="17" fillId="2" borderId="0" xfId="5" applyFont="1" applyFill="1" applyAlignment="1">
      <alignment horizontal="left" vertical="top" wrapText="1"/>
    </xf>
    <xf numFmtId="0" fontId="3" fillId="2" borderId="0" xfId="5" applyFont="1" applyFill="1" applyAlignment="1">
      <alignment vertical="top"/>
    </xf>
    <xf numFmtId="0" fontId="25" fillId="2" borderId="0" xfId="5" applyFont="1" applyFill="1" applyAlignment="1">
      <alignment horizontal="left" vertical="center" wrapText="1"/>
    </xf>
    <xf numFmtId="0" fontId="25" fillId="2" borderId="0" xfId="5" applyFont="1" applyFill="1" applyAlignment="1">
      <alignment horizontal="left" vertical="center" wrapText="1"/>
    </xf>
    <xf numFmtId="0" fontId="17" fillId="2" borderId="0" xfId="5" applyFont="1" applyFill="1" applyAlignment="1">
      <alignment horizontal="left" vertical="center" indent="1"/>
    </xf>
    <xf numFmtId="0" fontId="17" fillId="2" borderId="0" xfId="5" applyFont="1" applyFill="1" applyAlignment="1">
      <alignment horizontal="left" vertical="center" indent="3"/>
    </xf>
    <xf numFmtId="0" fontId="17" fillId="2" borderId="1" xfId="5" applyFont="1" applyFill="1" applyBorder="1" applyAlignment="1">
      <alignment horizontal="left" vertical="center" wrapText="1"/>
    </xf>
    <xf numFmtId="0" fontId="17" fillId="2" borderId="2" xfId="5" applyFont="1" applyFill="1" applyBorder="1" applyAlignment="1">
      <alignment horizontal="left" vertical="center" wrapText="1"/>
    </xf>
    <xf numFmtId="0" fontId="17" fillId="2" borderId="3" xfId="5" applyFont="1" applyFill="1" applyBorder="1" applyAlignment="1">
      <alignment horizontal="left" vertical="center" wrapText="1"/>
    </xf>
    <xf numFmtId="0" fontId="17" fillId="2" borderId="5" xfId="5" applyFont="1" applyFill="1" applyBorder="1" applyAlignment="1">
      <alignment vertical="center" wrapText="1"/>
    </xf>
    <xf numFmtId="0" fontId="17" fillId="2" borderId="6" xfId="5" applyFont="1" applyFill="1" applyBorder="1" applyAlignment="1">
      <alignment vertical="center" wrapText="1"/>
    </xf>
    <xf numFmtId="0" fontId="17" fillId="2" borderId="15" xfId="5" applyFont="1" applyFill="1" applyBorder="1" applyAlignment="1">
      <alignment vertical="center" wrapText="1"/>
    </xf>
    <xf numFmtId="0" fontId="17" fillId="2" borderId="0" xfId="5" applyFont="1" applyFill="1" applyAlignment="1">
      <alignment vertical="center" wrapText="1"/>
    </xf>
    <xf numFmtId="0" fontId="17" fillId="2" borderId="10" xfId="5" applyFont="1" applyFill="1" applyBorder="1" applyAlignment="1">
      <alignment vertical="center" wrapText="1"/>
    </xf>
    <xf numFmtId="0" fontId="17" fillId="2" borderId="11" xfId="5" applyFont="1" applyFill="1" applyBorder="1" applyAlignment="1">
      <alignment vertical="center" wrapText="1"/>
    </xf>
    <xf numFmtId="0" fontId="11" fillId="2" borderId="0" xfId="5" applyFont="1" applyFill="1" applyAlignment="1">
      <alignment horizontal="justify" vertical="center"/>
    </xf>
    <xf numFmtId="0" fontId="17" fillId="2" borderId="0" xfId="5" applyFont="1" applyFill="1">
      <alignment vertical="center"/>
    </xf>
    <xf numFmtId="0" fontId="25" fillId="2" borderId="0" xfId="5" applyFont="1" applyFill="1" applyAlignment="1">
      <alignment horizontal="left" vertical="top" wrapText="1"/>
    </xf>
    <xf numFmtId="0" fontId="25" fillId="2" borderId="0" xfId="5" applyFont="1" applyFill="1" applyAlignment="1">
      <alignment horizontal="center" vertical="top" wrapText="1"/>
    </xf>
    <xf numFmtId="0" fontId="25" fillId="2" borderId="6" xfId="5" applyFont="1" applyFill="1" applyBorder="1" applyAlignment="1">
      <alignment horizontal="left" vertical="top" wrapText="1"/>
    </xf>
    <xf numFmtId="0" fontId="17" fillId="2" borderId="11" xfId="5" applyFont="1" applyFill="1" applyBorder="1" applyAlignment="1">
      <alignment horizontal="left" vertical="center" wrapText="1"/>
    </xf>
    <xf numFmtId="0" fontId="3" fillId="2" borderId="11" xfId="5" applyFont="1" applyFill="1" applyBorder="1">
      <alignment vertical="center"/>
    </xf>
    <xf numFmtId="0" fontId="17" fillId="2" borderId="11" xfId="5" applyFont="1" applyFill="1" applyBorder="1" applyAlignment="1">
      <alignment horizontal="left" vertical="center"/>
    </xf>
    <xf numFmtId="0" fontId="25" fillId="2" borderId="6" xfId="5" applyFont="1" applyFill="1" applyBorder="1" applyAlignment="1">
      <alignment horizontal="left" vertical="top" wrapText="1"/>
    </xf>
    <xf numFmtId="0" fontId="21" fillId="2" borderId="0" xfId="5" applyFont="1" applyFill="1" applyAlignment="1">
      <alignment horizontal="left" vertical="center"/>
    </xf>
    <xf numFmtId="0" fontId="9" fillId="2" borderId="0" xfId="5" applyFont="1" applyFill="1" applyAlignment="1">
      <alignment horizontal="center" vertical="center" wrapText="1"/>
    </xf>
    <xf numFmtId="0" fontId="12" fillId="2" borderId="0" xfId="5" applyFont="1" applyFill="1">
      <alignment vertical="center"/>
    </xf>
    <xf numFmtId="0" fontId="25" fillId="2" borderId="0" xfId="5" applyFont="1" applyFill="1" applyAlignment="1">
      <alignment horizontal="center" vertical="center"/>
    </xf>
    <xf numFmtId="0" fontId="24" fillId="2" borderId="0" xfId="5" applyFont="1" applyFill="1" applyAlignment="1">
      <alignment horizontal="center" vertical="center"/>
    </xf>
    <xf numFmtId="0" fontId="23" fillId="2" borderId="0" xfId="5" applyFont="1" applyFill="1" applyAlignment="1">
      <alignment horizontal="center" vertical="center" wrapText="1"/>
    </xf>
    <xf numFmtId="0" fontId="9" fillId="2" borderId="0" xfId="5" applyFont="1" applyFill="1" applyAlignment="1">
      <alignment horizontal="left" vertical="center"/>
    </xf>
    <xf numFmtId="0" fontId="21" fillId="2" borderId="0" xfId="5" applyFont="1" applyFill="1" applyAlignment="1">
      <alignment horizontal="justify" vertical="center"/>
    </xf>
    <xf numFmtId="0" fontId="22" fillId="2" borderId="0" xfId="5" applyFont="1" applyFill="1" applyAlignment="1">
      <alignment horizontal="center" vertical="center" wrapText="1"/>
    </xf>
  </cellXfs>
  <cellStyles count="17">
    <cellStyle name="桁区切り" xfId="11" builtinId="6"/>
    <cellStyle name="桁区切り 2" xfId="4" xr:uid="{2AE01949-58ED-4A41-BC19-7B6445CDCF8D}"/>
    <cellStyle name="桁区切り 2 2" xfId="10" xr:uid="{0E7B94AF-0ED3-479D-B80B-9442E1EB32BB}"/>
    <cellStyle name="桁区切り 3" xfId="15" xr:uid="{A849FE1B-79F0-424F-AB1D-3706B852EEC0}"/>
    <cellStyle name="標準" xfId="0" builtinId="0"/>
    <cellStyle name="標準 2" xfId="1" xr:uid="{C3B7AAAD-F4BB-437F-B376-9DD8433B0773}"/>
    <cellStyle name="標準 2 2" xfId="7" xr:uid="{DB24F079-C575-442D-A49D-DA6C11435C40}"/>
    <cellStyle name="標準 2 3" xfId="16" xr:uid="{D41F8AE0-27E7-4B64-9CB1-483D40D02EC4}"/>
    <cellStyle name="標準 3" xfId="2" xr:uid="{15B45E6B-9008-406B-A063-D4586E0E295B}"/>
    <cellStyle name="標準 3 2" xfId="6" xr:uid="{DC5FCB67-8E82-470B-BCFE-56E6AD250CC9}"/>
    <cellStyle name="標準 3 3" xfId="13" xr:uid="{1CC079F3-91FE-42C8-A459-5D190F066F4B}"/>
    <cellStyle name="標準 4" xfId="3" xr:uid="{F6EB44B0-6BDE-4297-B7DC-6AB7C6AD9696}"/>
    <cellStyle name="標準 4 2" xfId="9" xr:uid="{75A90E5A-5E78-4118-BD73-A7B4CD122D91}"/>
    <cellStyle name="標準 4 3" xfId="14" xr:uid="{AB79D0B9-C130-4198-9B2F-CC81693F7F4C}"/>
    <cellStyle name="標準 5" xfId="5" xr:uid="{494DE87A-A943-4992-9FA8-D64531A13CD3}"/>
    <cellStyle name="標準 5 2" xfId="12" xr:uid="{7AAE83E0-B1CA-4134-9254-669976AC21E6}"/>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6</xdr:row>
          <xdr:rowOff>114300</xdr:rowOff>
        </xdr:from>
        <xdr:to>
          <xdr:col>4</xdr:col>
          <xdr:colOff>476250</xdr:colOff>
          <xdr:row>6</xdr:row>
          <xdr:rowOff>371475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0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114300</xdr:rowOff>
        </xdr:from>
        <xdr:to>
          <xdr:col>4</xdr:col>
          <xdr:colOff>476250</xdr:colOff>
          <xdr:row>18</xdr:row>
          <xdr:rowOff>371475</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0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114300</xdr:rowOff>
        </xdr:from>
        <xdr:to>
          <xdr:col>4</xdr:col>
          <xdr:colOff>476250</xdr:colOff>
          <xdr:row>20</xdr:row>
          <xdr:rowOff>371475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0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21</xdr:row>
          <xdr:rowOff>114300</xdr:rowOff>
        </xdr:from>
        <xdr:to>
          <xdr:col>4</xdr:col>
          <xdr:colOff>476250</xdr:colOff>
          <xdr:row>21</xdr:row>
          <xdr:rowOff>371475</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0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114300</xdr:rowOff>
        </xdr:from>
        <xdr:to>
          <xdr:col>4</xdr:col>
          <xdr:colOff>476250</xdr:colOff>
          <xdr:row>7</xdr:row>
          <xdr:rowOff>371475</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0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114300</xdr:rowOff>
        </xdr:from>
        <xdr:to>
          <xdr:col>4</xdr:col>
          <xdr:colOff>476250</xdr:colOff>
          <xdr:row>8</xdr:row>
          <xdr:rowOff>371475</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0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114300</xdr:rowOff>
        </xdr:from>
        <xdr:to>
          <xdr:col>4</xdr:col>
          <xdr:colOff>476250</xdr:colOff>
          <xdr:row>9</xdr:row>
          <xdr:rowOff>371475</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0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114300</xdr:rowOff>
        </xdr:from>
        <xdr:to>
          <xdr:col>4</xdr:col>
          <xdr:colOff>476250</xdr:colOff>
          <xdr:row>10</xdr:row>
          <xdr:rowOff>371475</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0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142875</xdr:rowOff>
        </xdr:from>
        <xdr:to>
          <xdr:col>4</xdr:col>
          <xdr:colOff>561975</xdr:colOff>
          <xdr:row>11</xdr:row>
          <xdr:rowOff>390525</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0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114300</xdr:rowOff>
        </xdr:from>
        <xdr:to>
          <xdr:col>4</xdr:col>
          <xdr:colOff>476250</xdr:colOff>
          <xdr:row>12</xdr:row>
          <xdr:rowOff>371475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0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114300</xdr:rowOff>
        </xdr:from>
        <xdr:to>
          <xdr:col>4</xdr:col>
          <xdr:colOff>476250</xdr:colOff>
          <xdr:row>19</xdr:row>
          <xdr:rowOff>371475</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0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114300</xdr:rowOff>
        </xdr:from>
        <xdr:to>
          <xdr:col>4</xdr:col>
          <xdr:colOff>476250</xdr:colOff>
          <xdr:row>13</xdr:row>
          <xdr:rowOff>371475</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0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114300</xdr:rowOff>
        </xdr:from>
        <xdr:to>
          <xdr:col>4</xdr:col>
          <xdr:colOff>476250</xdr:colOff>
          <xdr:row>17</xdr:row>
          <xdr:rowOff>371475</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0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xdr:row>
          <xdr:rowOff>114300</xdr:rowOff>
        </xdr:from>
        <xdr:to>
          <xdr:col>4</xdr:col>
          <xdr:colOff>476250</xdr:colOff>
          <xdr:row>5</xdr:row>
          <xdr:rowOff>371475</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0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xdr:row>
          <xdr:rowOff>114300</xdr:rowOff>
        </xdr:from>
        <xdr:to>
          <xdr:col>4</xdr:col>
          <xdr:colOff>476250</xdr:colOff>
          <xdr:row>15</xdr:row>
          <xdr:rowOff>371475</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0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114300</xdr:rowOff>
        </xdr:from>
        <xdr:to>
          <xdr:col>4</xdr:col>
          <xdr:colOff>476250</xdr:colOff>
          <xdr:row>16</xdr:row>
          <xdr:rowOff>371475</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0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xdr:row>
          <xdr:rowOff>114300</xdr:rowOff>
        </xdr:from>
        <xdr:to>
          <xdr:col>4</xdr:col>
          <xdr:colOff>476250</xdr:colOff>
          <xdr:row>14</xdr:row>
          <xdr:rowOff>371475</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0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265340</xdr:colOff>
      <xdr:row>17</xdr:row>
      <xdr:rowOff>228600</xdr:rowOff>
    </xdr:from>
    <xdr:to>
      <xdr:col>17</xdr:col>
      <xdr:colOff>653143</xdr:colOff>
      <xdr:row>23</xdr:row>
      <xdr:rowOff>95250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59411" y="4392386"/>
          <a:ext cx="2428875" cy="1336221"/>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BIZ UDゴシック" panose="020B0400000000000000" pitchFamily="49" charset="-128"/>
              <a:ea typeface="BIZ UDゴシック" panose="020B0400000000000000" pitchFamily="49" charset="-128"/>
            </a:rPr>
            <a:t>交付決定前、作業完了後の資機材の購入は「交付金対象外」です。</a:t>
          </a:r>
        </a:p>
      </xdr:txBody>
    </xdr:sp>
    <xdr:clientData/>
  </xdr:twoCellAnchor>
  <xdr:twoCellAnchor>
    <xdr:from>
      <xdr:col>14</xdr:col>
      <xdr:colOff>258536</xdr:colOff>
      <xdr:row>24</xdr:row>
      <xdr:rowOff>42182</xdr:rowOff>
    </xdr:from>
    <xdr:to>
      <xdr:col>17</xdr:col>
      <xdr:colOff>664042</xdr:colOff>
      <xdr:row>29</xdr:row>
      <xdr:rowOff>217714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252607" y="5920468"/>
          <a:ext cx="2446578" cy="1400175"/>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BIZ UDゴシック" panose="020B0400000000000000" pitchFamily="49" charset="-128"/>
              <a:ea typeface="BIZ UDゴシック" panose="020B0400000000000000" pitchFamily="49" charset="-128"/>
            </a:rPr>
            <a:t>資機材を購入する際は、見積書等で購入額がわかるものをあわせて提出すること。</a:t>
          </a:r>
        </a:p>
      </xdr:txBody>
    </xdr:sp>
    <xdr:clientData/>
  </xdr:twoCellAnchor>
  <xdr:twoCellAnchor>
    <xdr:from>
      <xdr:col>14</xdr:col>
      <xdr:colOff>253094</xdr:colOff>
      <xdr:row>30</xdr:row>
      <xdr:rowOff>176893</xdr:rowOff>
    </xdr:from>
    <xdr:to>
      <xdr:col>17</xdr:col>
      <xdr:colOff>669808</xdr:colOff>
      <xdr:row>36</xdr:row>
      <xdr:rowOff>13607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47165" y="7524750"/>
          <a:ext cx="2457786" cy="1442357"/>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BIZ UDゴシック" panose="020B0400000000000000" pitchFamily="49" charset="-128"/>
              <a:ea typeface="BIZ UDゴシック" panose="020B0400000000000000" pitchFamily="49" charset="-128"/>
            </a:rPr>
            <a:t>協定書は、写し（コピー）を提出。原本は、活動組織と森林所有者それぞれで保管すること。</a:t>
          </a:r>
        </a:p>
      </xdr:txBody>
    </xdr:sp>
    <xdr:clientData/>
  </xdr:twoCellAnchor>
  <xdr:twoCellAnchor>
    <xdr:from>
      <xdr:col>21</xdr:col>
      <xdr:colOff>280327</xdr:colOff>
      <xdr:row>1</xdr:row>
      <xdr:rowOff>138113</xdr:rowOff>
    </xdr:from>
    <xdr:to>
      <xdr:col>22</xdr:col>
      <xdr:colOff>415361</xdr:colOff>
      <xdr:row>1</xdr:row>
      <xdr:rowOff>138113</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12019890" y="376238"/>
          <a:ext cx="825596"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294431</xdr:colOff>
      <xdr:row>1</xdr:row>
      <xdr:rowOff>128587</xdr:rowOff>
    </xdr:from>
    <xdr:to>
      <xdr:col>23</xdr:col>
      <xdr:colOff>616220</xdr:colOff>
      <xdr:row>1</xdr:row>
      <xdr:rowOff>128589</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13415119" y="366712"/>
          <a:ext cx="321789" cy="2"/>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648618</xdr:colOff>
      <xdr:row>4</xdr:row>
      <xdr:rowOff>233284</xdr:rowOff>
    </xdr:from>
    <xdr:to>
      <xdr:col>20</xdr:col>
      <xdr:colOff>354692</xdr:colOff>
      <xdr:row>6</xdr:row>
      <xdr:rowOff>16247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316493" y="1185784"/>
          <a:ext cx="1087199" cy="25921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現況調査</a:t>
          </a:r>
        </a:p>
      </xdr:txBody>
    </xdr:sp>
    <xdr:clientData/>
  </xdr:twoCellAnchor>
  <xdr:twoCellAnchor>
    <xdr:from>
      <xdr:col>18</xdr:col>
      <xdr:colOff>627452</xdr:colOff>
      <xdr:row>3</xdr:row>
      <xdr:rowOff>126392</xdr:rowOff>
    </xdr:from>
    <xdr:to>
      <xdr:col>20</xdr:col>
      <xdr:colOff>469899</xdr:colOff>
      <xdr:row>4</xdr:row>
      <xdr:rowOff>127450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295327" y="840767"/>
          <a:ext cx="1223572" cy="2391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活動打合せ</a:t>
          </a:r>
        </a:p>
      </xdr:txBody>
    </xdr:sp>
    <xdr:clientData/>
  </xdr:twoCellAnchor>
  <xdr:twoCellAnchor>
    <xdr:from>
      <xdr:col>20</xdr:col>
      <xdr:colOff>202783</xdr:colOff>
      <xdr:row>27</xdr:row>
      <xdr:rowOff>166476</xdr:rowOff>
    </xdr:from>
    <xdr:to>
      <xdr:col>21</xdr:col>
      <xdr:colOff>572615</xdr:colOff>
      <xdr:row>28</xdr:row>
      <xdr:rowOff>207601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1251783" y="6595851"/>
          <a:ext cx="1060395"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作業道作設</a:t>
          </a:r>
        </a:p>
      </xdr:txBody>
    </xdr:sp>
    <xdr:clientData/>
  </xdr:twoCellAnchor>
  <xdr:twoCellAnchor>
    <xdr:from>
      <xdr:col>18</xdr:col>
      <xdr:colOff>479571</xdr:colOff>
      <xdr:row>27</xdr:row>
      <xdr:rowOff>166477</xdr:rowOff>
    </xdr:from>
    <xdr:to>
      <xdr:col>20</xdr:col>
      <xdr:colOff>94283</xdr:colOff>
      <xdr:row>28</xdr:row>
      <xdr:rowOff>186435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147446" y="6595852"/>
          <a:ext cx="995837" cy="2580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作業道補修</a:t>
          </a:r>
        </a:p>
      </xdr:txBody>
    </xdr:sp>
    <xdr:clientData/>
  </xdr:twoCellAnchor>
  <xdr:twoCellAnchor>
    <xdr:from>
      <xdr:col>21</xdr:col>
      <xdr:colOff>607016</xdr:colOff>
      <xdr:row>10</xdr:row>
      <xdr:rowOff>135285</xdr:rowOff>
    </xdr:from>
    <xdr:to>
      <xdr:col>23</xdr:col>
      <xdr:colOff>480514</xdr:colOff>
      <xdr:row>11</xdr:row>
      <xdr:rowOff>180642</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2346579" y="2516535"/>
          <a:ext cx="1254623" cy="2834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灌木の刈払</a:t>
          </a:r>
        </a:p>
      </xdr:txBody>
    </xdr:sp>
    <xdr:clientData/>
  </xdr:twoCellAnchor>
  <xdr:twoCellAnchor>
    <xdr:from>
      <xdr:col>18</xdr:col>
      <xdr:colOff>522288</xdr:colOff>
      <xdr:row>23</xdr:row>
      <xdr:rowOff>169372</xdr:rowOff>
    </xdr:from>
    <xdr:to>
      <xdr:col>19</xdr:col>
      <xdr:colOff>513388</xdr:colOff>
      <xdr:row>24</xdr:row>
      <xdr:rowOff>189407</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0190163" y="5646247"/>
          <a:ext cx="681663"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加工</a:t>
          </a:r>
        </a:p>
      </xdr:txBody>
    </xdr:sp>
    <xdr:clientData/>
  </xdr:twoCellAnchor>
  <xdr:twoCellAnchor>
    <xdr:from>
      <xdr:col>22</xdr:col>
      <xdr:colOff>573777</xdr:colOff>
      <xdr:row>21</xdr:row>
      <xdr:rowOff>218965</xdr:rowOff>
    </xdr:from>
    <xdr:to>
      <xdr:col>23</xdr:col>
      <xdr:colOff>536457</xdr:colOff>
      <xdr:row>23</xdr:row>
      <xdr:rowOff>1855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3003902" y="5219590"/>
          <a:ext cx="653243" cy="25914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搬出</a:t>
          </a:r>
        </a:p>
      </xdr:txBody>
    </xdr:sp>
    <xdr:clientData/>
  </xdr:twoCellAnchor>
  <xdr:twoCellAnchor>
    <xdr:from>
      <xdr:col>18</xdr:col>
      <xdr:colOff>574533</xdr:colOff>
      <xdr:row>2</xdr:row>
      <xdr:rowOff>24871</xdr:rowOff>
    </xdr:from>
    <xdr:to>
      <xdr:col>20</xdr:col>
      <xdr:colOff>565504</xdr:colOff>
      <xdr:row>3</xdr:row>
      <xdr:rowOff>44979</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0242408" y="501121"/>
          <a:ext cx="1372096" cy="25823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21</xdr:col>
      <xdr:colOff>417759</xdr:colOff>
      <xdr:row>2</xdr:row>
      <xdr:rowOff>29103</xdr:rowOff>
    </xdr:from>
    <xdr:to>
      <xdr:col>23</xdr:col>
      <xdr:colOff>493247</xdr:colOff>
      <xdr:row>3</xdr:row>
      <xdr:rowOff>23812</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2157322" y="505353"/>
          <a:ext cx="1456613" cy="23283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モニタリング調査</a:t>
          </a:r>
        </a:p>
      </xdr:txBody>
    </xdr:sp>
    <xdr:clientData/>
  </xdr:twoCellAnchor>
  <xdr:twoCellAnchor>
    <xdr:from>
      <xdr:col>19</xdr:col>
      <xdr:colOff>154366</xdr:colOff>
      <xdr:row>10</xdr:row>
      <xdr:rowOff>158570</xdr:rowOff>
    </xdr:from>
    <xdr:to>
      <xdr:col>20</xdr:col>
      <xdr:colOff>323266</xdr:colOff>
      <xdr:row>11</xdr:row>
      <xdr:rowOff>183669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0512804" y="2539820"/>
          <a:ext cx="859462" cy="2632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間伐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597719</xdr:colOff>
      <xdr:row>16</xdr:row>
      <xdr:rowOff>8067</xdr:rowOff>
    </xdr:from>
    <xdr:to>
      <xdr:col>20</xdr:col>
      <xdr:colOff>507198</xdr:colOff>
      <xdr:row>17</xdr:row>
      <xdr:rowOff>24849</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0265594" y="3818067"/>
          <a:ext cx="1290604" cy="25490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チッパー処理</a:t>
          </a:r>
        </a:p>
      </xdr:txBody>
    </xdr:sp>
    <xdr:clientData/>
  </xdr:twoCellAnchor>
  <xdr:twoCellAnchor>
    <xdr:from>
      <xdr:col>18</xdr:col>
      <xdr:colOff>593100</xdr:colOff>
      <xdr:row>7</xdr:row>
      <xdr:rowOff>112074</xdr:rowOff>
    </xdr:from>
    <xdr:to>
      <xdr:col>22</xdr:col>
      <xdr:colOff>317165</xdr:colOff>
      <xdr:row>7</xdr:row>
      <xdr:rowOff>112074</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10260975" y="1778949"/>
          <a:ext cx="2486315"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577708</xdr:colOff>
      <xdr:row>1</xdr:row>
      <xdr:rowOff>119063</xdr:rowOff>
    </xdr:from>
    <xdr:to>
      <xdr:col>21</xdr:col>
      <xdr:colOff>166741</xdr:colOff>
      <xdr:row>1</xdr:row>
      <xdr:rowOff>119063</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10245583" y="357188"/>
          <a:ext cx="1660721"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632806</xdr:colOff>
      <xdr:row>3</xdr:row>
      <xdr:rowOff>121101</xdr:rowOff>
    </xdr:from>
    <xdr:to>
      <xdr:col>23</xdr:col>
      <xdr:colOff>456205</xdr:colOff>
      <xdr:row>4</xdr:row>
      <xdr:rowOff>127450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2372369" y="835476"/>
          <a:ext cx="1204524" cy="24447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18</xdr:col>
      <xdr:colOff>644958</xdr:colOff>
      <xdr:row>8</xdr:row>
      <xdr:rowOff>76878</xdr:rowOff>
    </xdr:from>
    <xdr:to>
      <xdr:col>21</xdr:col>
      <xdr:colOff>214939</xdr:colOff>
      <xdr:row>8</xdr:row>
      <xdr:rowOff>76878</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0312833" y="1981878"/>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611823</xdr:colOff>
      <xdr:row>16</xdr:row>
      <xdr:rowOff>9126</xdr:rowOff>
    </xdr:from>
    <xdr:to>
      <xdr:col>22</xdr:col>
      <xdr:colOff>86985</xdr:colOff>
      <xdr:row>17</xdr:row>
      <xdr:rowOff>48055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660823" y="3819126"/>
          <a:ext cx="856287" cy="27705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竹伐採</a:t>
          </a:r>
        </a:p>
      </xdr:txBody>
    </xdr:sp>
    <xdr:clientData/>
  </xdr:twoCellAnchor>
  <xdr:twoCellAnchor>
    <xdr:from>
      <xdr:col>21</xdr:col>
      <xdr:colOff>405988</xdr:colOff>
      <xdr:row>8</xdr:row>
      <xdr:rowOff>63120</xdr:rowOff>
    </xdr:from>
    <xdr:to>
      <xdr:col>22</xdr:col>
      <xdr:colOff>122582</xdr:colOff>
      <xdr:row>8</xdr:row>
      <xdr:rowOff>66295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12145551" y="1968120"/>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479769</xdr:colOff>
      <xdr:row>1</xdr:row>
      <xdr:rowOff>128587</xdr:rowOff>
    </xdr:from>
    <xdr:to>
      <xdr:col>23</xdr:col>
      <xdr:colOff>184171</xdr:colOff>
      <xdr:row>1</xdr:row>
      <xdr:rowOff>131762</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a:off x="12909894" y="366712"/>
          <a:ext cx="394965"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409542</xdr:colOff>
      <xdr:row>10</xdr:row>
      <xdr:rowOff>150104</xdr:rowOff>
    </xdr:from>
    <xdr:to>
      <xdr:col>21</xdr:col>
      <xdr:colOff>533992</xdr:colOff>
      <xdr:row>11</xdr:row>
      <xdr:rowOff>175203</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1458542" y="2531354"/>
          <a:ext cx="815013" cy="2632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除伐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5291</xdr:colOff>
      <xdr:row>9</xdr:row>
      <xdr:rowOff>7610</xdr:rowOff>
    </xdr:from>
    <xdr:to>
      <xdr:col>20</xdr:col>
      <xdr:colOff>569350</xdr:colOff>
      <xdr:row>10</xdr:row>
      <xdr:rowOff>45408</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0363729" y="2150735"/>
          <a:ext cx="1254621"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枯損木の除去</a:t>
          </a:r>
        </a:p>
      </xdr:txBody>
    </xdr:sp>
    <xdr:clientData/>
  </xdr:twoCellAnchor>
  <xdr:twoCellAnchor>
    <xdr:from>
      <xdr:col>20</xdr:col>
      <xdr:colOff>645397</xdr:colOff>
      <xdr:row>9</xdr:row>
      <xdr:rowOff>7610</xdr:rowOff>
    </xdr:from>
    <xdr:to>
      <xdr:col>22</xdr:col>
      <xdr:colOff>518894</xdr:colOff>
      <xdr:row>10</xdr:row>
      <xdr:rowOff>45408</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1694397" y="2150735"/>
          <a:ext cx="1254622"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風倒木の除去</a:t>
          </a:r>
        </a:p>
      </xdr:txBody>
    </xdr:sp>
    <xdr:clientData/>
  </xdr:twoCellAnchor>
  <xdr:twoCellAnchor>
    <xdr:from>
      <xdr:col>22</xdr:col>
      <xdr:colOff>560169</xdr:colOff>
      <xdr:row>9</xdr:row>
      <xdr:rowOff>7610</xdr:rowOff>
    </xdr:from>
    <xdr:to>
      <xdr:col>24</xdr:col>
      <xdr:colOff>583798</xdr:colOff>
      <xdr:row>10</xdr:row>
      <xdr:rowOff>45408</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12990294" y="2150735"/>
          <a:ext cx="1404754"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22</xdr:col>
      <xdr:colOff>206426</xdr:colOff>
      <xdr:row>16</xdr:row>
      <xdr:rowOff>4893</xdr:rowOff>
    </xdr:from>
    <xdr:to>
      <xdr:col>24</xdr:col>
      <xdr:colOff>68282</xdr:colOff>
      <xdr:row>17</xdr:row>
      <xdr:rowOff>43822</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2636551" y="3814893"/>
          <a:ext cx="1242981" cy="27705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枯竹除去</a:t>
          </a:r>
        </a:p>
      </xdr:txBody>
    </xdr:sp>
    <xdr:clientData/>
  </xdr:twoCellAnchor>
  <xdr:twoCellAnchor>
    <xdr:from>
      <xdr:col>20</xdr:col>
      <xdr:colOff>600180</xdr:colOff>
      <xdr:row>17</xdr:row>
      <xdr:rowOff>122138</xdr:rowOff>
    </xdr:from>
    <xdr:to>
      <xdr:col>22</xdr:col>
      <xdr:colOff>96509</xdr:colOff>
      <xdr:row>18</xdr:row>
      <xdr:rowOff>160995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1649180" y="4170263"/>
          <a:ext cx="877454" cy="2769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p>
      </xdr:txBody>
    </xdr:sp>
    <xdr:clientData/>
  </xdr:twoCellAnchor>
  <xdr:twoCellAnchor>
    <xdr:from>
      <xdr:col>22</xdr:col>
      <xdr:colOff>434132</xdr:colOff>
      <xdr:row>7</xdr:row>
      <xdr:rowOff>106781</xdr:rowOff>
    </xdr:from>
    <xdr:to>
      <xdr:col>23</xdr:col>
      <xdr:colOff>569167</xdr:colOff>
      <xdr:row>7</xdr:row>
      <xdr:rowOff>106781</xdr:rowOff>
    </xdr:to>
    <xdr:cxnSp macro="">
      <xdr:nvCxnSpPr>
        <xdr:cNvPr id="31" name="直線矢印コネクタ 30">
          <a:extLst>
            <a:ext uri="{FF2B5EF4-FFF2-40B4-BE49-F238E27FC236}">
              <a16:creationId xmlns:a16="http://schemas.microsoft.com/office/drawing/2014/main" id="{00000000-0008-0000-0200-00001F000000}"/>
            </a:ext>
          </a:extLst>
        </xdr:cNvPr>
        <xdr:cNvCxnSpPr/>
      </xdr:nvCxnSpPr>
      <xdr:spPr>
        <a:xfrm>
          <a:off x="12864257" y="1773656"/>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603629</xdr:colOff>
      <xdr:row>14</xdr:row>
      <xdr:rowOff>68561</xdr:rowOff>
    </xdr:from>
    <xdr:to>
      <xdr:col>22</xdr:col>
      <xdr:colOff>336862</xdr:colOff>
      <xdr:row>14</xdr:row>
      <xdr:rowOff>68561</xdr:rowOff>
    </xdr:to>
    <xdr:cxnSp macro="">
      <xdr:nvCxnSpPr>
        <xdr:cNvPr id="32" name="直線矢印コネクタ 31">
          <a:extLst>
            <a:ext uri="{FF2B5EF4-FFF2-40B4-BE49-F238E27FC236}">
              <a16:creationId xmlns:a16="http://schemas.microsoft.com/office/drawing/2014/main" id="{00000000-0008-0000-0200-000020000000}"/>
            </a:ext>
          </a:extLst>
        </xdr:cNvPr>
        <xdr:cNvCxnSpPr/>
      </xdr:nvCxnSpPr>
      <xdr:spPr>
        <a:xfrm>
          <a:off x="10271504" y="3402311"/>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613154</xdr:colOff>
      <xdr:row>15</xdr:row>
      <xdr:rowOff>75667</xdr:rowOff>
    </xdr:from>
    <xdr:to>
      <xdr:col>21</xdr:col>
      <xdr:colOff>192303</xdr:colOff>
      <xdr:row>15</xdr:row>
      <xdr:rowOff>75667</xdr:rowOff>
    </xdr:to>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281029" y="3647542"/>
          <a:ext cx="165083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331849</xdr:colOff>
      <xdr:row>15</xdr:row>
      <xdr:rowOff>83075</xdr:rowOff>
    </xdr:from>
    <xdr:to>
      <xdr:col>22</xdr:col>
      <xdr:colOff>48444</xdr:colOff>
      <xdr:row>15</xdr:row>
      <xdr:rowOff>86250</xdr:rowOff>
    </xdr:to>
    <xdr:cxnSp macro="">
      <xdr:nvCxnSpPr>
        <xdr:cNvPr id="34" name="直線矢印コネクタ 33">
          <a:extLst>
            <a:ext uri="{FF2B5EF4-FFF2-40B4-BE49-F238E27FC236}">
              <a16:creationId xmlns:a16="http://schemas.microsoft.com/office/drawing/2014/main" id="{00000000-0008-0000-0200-000022000000}"/>
            </a:ext>
          </a:extLst>
        </xdr:cNvPr>
        <xdr:cNvCxnSpPr/>
      </xdr:nvCxnSpPr>
      <xdr:spPr>
        <a:xfrm>
          <a:off x="12071412" y="3654950"/>
          <a:ext cx="407157"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431053</xdr:colOff>
      <xdr:row>14</xdr:row>
      <xdr:rowOff>73852</xdr:rowOff>
    </xdr:from>
    <xdr:to>
      <xdr:col>23</xdr:col>
      <xdr:colOff>566088</xdr:colOff>
      <xdr:row>14</xdr:row>
      <xdr:rowOff>73852</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a:off x="12861178" y="3407602"/>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550712</xdr:colOff>
      <xdr:row>19</xdr:row>
      <xdr:rowOff>156820</xdr:rowOff>
    </xdr:from>
    <xdr:to>
      <xdr:col>22</xdr:col>
      <xdr:colOff>283945</xdr:colOff>
      <xdr:row>19</xdr:row>
      <xdr:rowOff>156820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0218587" y="4681195"/>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539071</xdr:colOff>
      <xdr:row>20</xdr:row>
      <xdr:rowOff>189555</xdr:rowOff>
    </xdr:from>
    <xdr:to>
      <xdr:col>21</xdr:col>
      <xdr:colOff>109052</xdr:colOff>
      <xdr:row>20</xdr:row>
      <xdr:rowOff>189555</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a:xfrm>
          <a:off x="10206946" y="4952055"/>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150325</xdr:colOff>
      <xdr:row>20</xdr:row>
      <xdr:rowOff>199988</xdr:rowOff>
    </xdr:from>
    <xdr:to>
      <xdr:col>21</xdr:col>
      <xdr:colOff>566649</xdr:colOff>
      <xdr:row>20</xdr:row>
      <xdr:rowOff>203163</xdr:rowOff>
    </xdr:to>
    <xdr:cxnSp macro="">
      <xdr:nvCxnSpPr>
        <xdr:cNvPr id="38" name="直線矢印コネクタ 37">
          <a:extLst>
            <a:ext uri="{FF2B5EF4-FFF2-40B4-BE49-F238E27FC236}">
              <a16:creationId xmlns:a16="http://schemas.microsoft.com/office/drawing/2014/main" id="{00000000-0008-0000-0200-000026000000}"/>
            </a:ext>
          </a:extLst>
        </xdr:cNvPr>
        <xdr:cNvCxnSpPr/>
      </xdr:nvCxnSpPr>
      <xdr:spPr>
        <a:xfrm>
          <a:off x="11889888" y="4962488"/>
          <a:ext cx="416324"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367554</xdr:colOff>
      <xdr:row>19</xdr:row>
      <xdr:rowOff>151526</xdr:rowOff>
    </xdr:from>
    <xdr:to>
      <xdr:col>23</xdr:col>
      <xdr:colOff>502589</xdr:colOff>
      <xdr:row>19</xdr:row>
      <xdr:rowOff>151526</xdr:rowOff>
    </xdr:to>
    <xdr:cxnSp macro="">
      <xdr:nvCxnSpPr>
        <xdr:cNvPr id="39" name="直線矢印コネクタ 38">
          <a:extLst>
            <a:ext uri="{FF2B5EF4-FFF2-40B4-BE49-F238E27FC236}">
              <a16:creationId xmlns:a16="http://schemas.microsoft.com/office/drawing/2014/main" id="{00000000-0008-0000-0200-000027000000}"/>
            </a:ext>
          </a:extLst>
        </xdr:cNvPr>
        <xdr:cNvCxnSpPr/>
      </xdr:nvCxnSpPr>
      <xdr:spPr>
        <a:xfrm>
          <a:off x="12797679" y="4675901"/>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522811</xdr:colOff>
      <xdr:row>25</xdr:row>
      <xdr:rowOff>189959</xdr:rowOff>
    </xdr:from>
    <xdr:to>
      <xdr:col>22</xdr:col>
      <xdr:colOff>256044</xdr:colOff>
      <xdr:row>25</xdr:row>
      <xdr:rowOff>189959</xdr:rowOff>
    </xdr:to>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10190686" y="6143084"/>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574669</xdr:colOff>
      <xdr:row>26</xdr:row>
      <xdr:rowOff>182398</xdr:rowOff>
    </xdr:from>
    <xdr:to>
      <xdr:col>21</xdr:col>
      <xdr:colOff>144650</xdr:colOff>
      <xdr:row>26</xdr:row>
      <xdr:rowOff>182398</xdr:rowOff>
    </xdr:to>
    <xdr:cxnSp macro="">
      <xdr:nvCxnSpPr>
        <xdr:cNvPr id="41" name="直線矢印コネクタ 40">
          <a:extLst>
            <a:ext uri="{FF2B5EF4-FFF2-40B4-BE49-F238E27FC236}">
              <a16:creationId xmlns:a16="http://schemas.microsoft.com/office/drawing/2014/main" id="{00000000-0008-0000-0200-000029000000}"/>
            </a:ext>
          </a:extLst>
        </xdr:cNvPr>
        <xdr:cNvCxnSpPr/>
      </xdr:nvCxnSpPr>
      <xdr:spPr>
        <a:xfrm>
          <a:off x="10242544" y="6373648"/>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300925</xdr:colOff>
      <xdr:row>26</xdr:row>
      <xdr:rowOff>179223</xdr:rowOff>
    </xdr:from>
    <xdr:to>
      <xdr:col>22</xdr:col>
      <xdr:colOff>17519</xdr:colOff>
      <xdr:row>26</xdr:row>
      <xdr:rowOff>182398</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a:off x="12040488" y="6370473"/>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339653</xdr:colOff>
      <xdr:row>25</xdr:row>
      <xdr:rowOff>184666</xdr:rowOff>
    </xdr:from>
    <xdr:to>
      <xdr:col>23</xdr:col>
      <xdr:colOff>474688</xdr:colOff>
      <xdr:row>25</xdr:row>
      <xdr:rowOff>184666</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a:off x="12769778" y="6137791"/>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452438</xdr:colOff>
      <xdr:row>21</xdr:row>
      <xdr:rowOff>188273</xdr:rowOff>
    </xdr:from>
    <xdr:to>
      <xdr:col>20</xdr:col>
      <xdr:colOff>325934</xdr:colOff>
      <xdr:row>22</xdr:row>
      <xdr:rowOff>233630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0120313" y="5188898"/>
          <a:ext cx="1254621" cy="2834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雑草木の刈払</a:t>
          </a:r>
        </a:p>
      </xdr:txBody>
    </xdr:sp>
    <xdr:clientData/>
  </xdr:twoCellAnchor>
  <xdr:twoCellAnchor>
    <xdr:from>
      <xdr:col>23</xdr:col>
      <xdr:colOff>554596</xdr:colOff>
      <xdr:row>10</xdr:row>
      <xdr:rowOff>139522</xdr:rowOff>
    </xdr:from>
    <xdr:to>
      <xdr:col>24</xdr:col>
      <xdr:colOff>679047</xdr:colOff>
      <xdr:row>11</xdr:row>
      <xdr:rowOff>172180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13675284" y="2520772"/>
          <a:ext cx="815013"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502242</xdr:colOff>
      <xdr:row>21</xdr:row>
      <xdr:rowOff>209440</xdr:rowOff>
    </xdr:from>
    <xdr:to>
      <xdr:col>22</xdr:col>
      <xdr:colOff>489110</xdr:colOff>
      <xdr:row>23</xdr:row>
      <xdr:rowOff>3973</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12241805" y="5210065"/>
          <a:ext cx="677430"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412565</xdr:colOff>
      <xdr:row>21</xdr:row>
      <xdr:rowOff>209439</xdr:rowOff>
    </xdr:from>
    <xdr:to>
      <xdr:col>21</xdr:col>
      <xdr:colOff>438742</xdr:colOff>
      <xdr:row>23</xdr:row>
      <xdr:rowOff>3972</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11461565" y="5210064"/>
          <a:ext cx="716740"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伐採</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685745</xdr:colOff>
      <xdr:row>23</xdr:row>
      <xdr:rowOff>182072</xdr:rowOff>
    </xdr:from>
    <xdr:to>
      <xdr:col>20</xdr:col>
      <xdr:colOff>673823</xdr:colOff>
      <xdr:row>24</xdr:row>
      <xdr:rowOff>202107</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1044183" y="5658947"/>
          <a:ext cx="678640"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採取</a:t>
          </a:r>
        </a:p>
      </xdr:txBody>
    </xdr:sp>
    <xdr:clientData/>
  </xdr:twoCellAnchor>
  <xdr:twoCellAnchor>
    <xdr:from>
      <xdr:col>21</xdr:col>
      <xdr:colOff>84860</xdr:colOff>
      <xdr:row>23</xdr:row>
      <xdr:rowOff>182071</xdr:rowOff>
    </xdr:from>
    <xdr:to>
      <xdr:col>22</xdr:col>
      <xdr:colOff>75961</xdr:colOff>
      <xdr:row>24</xdr:row>
      <xdr:rowOff>202106</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24423" y="5658946"/>
          <a:ext cx="681663"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植付</a:t>
          </a:r>
        </a:p>
      </xdr:txBody>
    </xdr:sp>
    <xdr:clientData/>
  </xdr:twoCellAnchor>
  <xdr:twoCellAnchor>
    <xdr:from>
      <xdr:col>18</xdr:col>
      <xdr:colOff>477455</xdr:colOff>
      <xdr:row>29</xdr:row>
      <xdr:rowOff>5307</xdr:rowOff>
    </xdr:from>
    <xdr:to>
      <xdr:col>19</xdr:col>
      <xdr:colOff>601905</xdr:colOff>
      <xdr:row>30</xdr:row>
      <xdr:rowOff>17775</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10145330" y="6910932"/>
          <a:ext cx="815013" cy="25059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20</xdr:col>
      <xdr:colOff>9615</xdr:colOff>
      <xdr:row>29</xdr:row>
      <xdr:rowOff>26474</xdr:rowOff>
    </xdr:from>
    <xdr:to>
      <xdr:col>21</xdr:col>
      <xdr:colOff>134066</xdr:colOff>
      <xdr:row>30</xdr:row>
      <xdr:rowOff>38942</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1058615" y="6932099"/>
          <a:ext cx="815014" cy="25059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21</xdr:col>
      <xdr:colOff>667864</xdr:colOff>
      <xdr:row>27</xdr:row>
      <xdr:rowOff>156951</xdr:rowOff>
    </xdr:from>
    <xdr:to>
      <xdr:col>24</xdr:col>
      <xdr:colOff>11515</xdr:colOff>
      <xdr:row>28</xdr:row>
      <xdr:rowOff>198076</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2407427" y="6586326"/>
          <a:ext cx="1415338"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21</xdr:col>
      <xdr:colOff>270234</xdr:colOff>
      <xdr:row>29</xdr:row>
      <xdr:rowOff>47640</xdr:rowOff>
    </xdr:from>
    <xdr:to>
      <xdr:col>23</xdr:col>
      <xdr:colOff>304446</xdr:colOff>
      <xdr:row>30</xdr:row>
      <xdr:rowOff>76512</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2009797" y="6953265"/>
          <a:ext cx="1415337" cy="26699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鳥獣防護柵補修</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423887</xdr:colOff>
      <xdr:row>29</xdr:row>
      <xdr:rowOff>15890</xdr:rowOff>
    </xdr:from>
    <xdr:to>
      <xdr:col>25</xdr:col>
      <xdr:colOff>683372</xdr:colOff>
      <xdr:row>30</xdr:row>
      <xdr:rowOff>49525</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3544575" y="6921515"/>
          <a:ext cx="1640610" cy="2717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22</xdr:col>
      <xdr:colOff>207898</xdr:colOff>
      <xdr:row>23</xdr:row>
      <xdr:rowOff>160905</xdr:rowOff>
    </xdr:from>
    <xdr:to>
      <xdr:col>24</xdr:col>
      <xdr:colOff>467384</xdr:colOff>
      <xdr:row>24</xdr:row>
      <xdr:rowOff>190465</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12638023" y="5637780"/>
          <a:ext cx="1640611" cy="2676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22</xdr:col>
      <xdr:colOff>161069</xdr:colOff>
      <xdr:row>17</xdr:row>
      <xdr:rowOff>132720</xdr:rowOff>
    </xdr:from>
    <xdr:to>
      <xdr:col>24</xdr:col>
      <xdr:colOff>429724</xdr:colOff>
      <xdr:row>18</xdr:row>
      <xdr:rowOff>166284</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12591194" y="4180845"/>
          <a:ext cx="1649780" cy="2716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24</xdr:col>
      <xdr:colOff>636715</xdr:colOff>
      <xdr:row>9</xdr:row>
      <xdr:rowOff>7610</xdr:rowOff>
    </xdr:from>
    <xdr:to>
      <xdr:col>27</xdr:col>
      <xdr:colOff>210401</xdr:colOff>
      <xdr:row>10</xdr:row>
      <xdr:rowOff>31649</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14447965" y="2150735"/>
          <a:ext cx="1645374" cy="26216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20</xdr:col>
      <xdr:colOff>487890</xdr:colOff>
      <xdr:row>4</xdr:row>
      <xdr:rowOff>223759</xdr:rowOff>
    </xdr:from>
    <xdr:to>
      <xdr:col>23</xdr:col>
      <xdr:colOff>47646</xdr:colOff>
      <xdr:row>6</xdr:row>
      <xdr:rowOff>26830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1536890" y="1176259"/>
          <a:ext cx="1631444" cy="27932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23</xdr:col>
      <xdr:colOff>13146</xdr:colOff>
      <xdr:row>36</xdr:row>
      <xdr:rowOff>224175</xdr:rowOff>
    </xdr:from>
    <xdr:to>
      <xdr:col>24</xdr:col>
      <xdr:colOff>396035</xdr:colOff>
      <xdr:row>37</xdr:row>
      <xdr:rowOff>218581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3133834" y="8963363"/>
          <a:ext cx="1073451" cy="23253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電気柵購入</a:t>
          </a:r>
        </a:p>
      </xdr:txBody>
    </xdr:sp>
    <xdr:clientData/>
  </xdr:twoCellAnchor>
  <xdr:twoCellAnchor>
    <xdr:from>
      <xdr:col>18</xdr:col>
      <xdr:colOff>530483</xdr:colOff>
      <xdr:row>31</xdr:row>
      <xdr:rowOff>195361</xdr:rowOff>
    </xdr:from>
    <xdr:to>
      <xdr:col>22</xdr:col>
      <xdr:colOff>217519</xdr:colOff>
      <xdr:row>31</xdr:row>
      <xdr:rowOff>195361</xdr:rowOff>
    </xdr:to>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a:off x="10198358" y="7529611"/>
          <a:ext cx="2449286"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533549</xdr:colOff>
      <xdr:row>36</xdr:row>
      <xdr:rowOff>205799</xdr:rowOff>
    </xdr:from>
    <xdr:to>
      <xdr:col>20</xdr:col>
      <xdr:colOff>619274</xdr:colOff>
      <xdr:row>37</xdr:row>
      <xdr:rowOff>201263</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10201424" y="8944987"/>
          <a:ext cx="1466850" cy="2335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チェンソー１台購入</a:t>
          </a:r>
        </a:p>
      </xdr:txBody>
    </xdr:sp>
    <xdr:clientData/>
  </xdr:twoCellAnchor>
  <xdr:twoCellAnchor>
    <xdr:from>
      <xdr:col>18</xdr:col>
      <xdr:colOff>582341</xdr:colOff>
      <xdr:row>32</xdr:row>
      <xdr:rowOff>92398</xdr:rowOff>
    </xdr:from>
    <xdr:to>
      <xdr:col>22</xdr:col>
      <xdr:colOff>217519</xdr:colOff>
      <xdr:row>33</xdr:row>
      <xdr:rowOff>149398</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0250216" y="7807648"/>
          <a:ext cx="2397428" cy="2475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地域外関係者の受け入れ準備</a:t>
          </a:r>
        </a:p>
      </xdr:txBody>
    </xdr:sp>
    <xdr:clientData/>
  </xdr:twoCellAnchor>
  <xdr:twoCellAnchor>
    <xdr:from>
      <xdr:col>22</xdr:col>
      <xdr:colOff>367653</xdr:colOff>
      <xdr:row>32</xdr:row>
      <xdr:rowOff>80759</xdr:rowOff>
    </xdr:from>
    <xdr:to>
      <xdr:col>24</xdr:col>
      <xdr:colOff>38814</xdr:colOff>
      <xdr:row>33</xdr:row>
      <xdr:rowOff>131407</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2797778" y="7796009"/>
          <a:ext cx="1052286" cy="24114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20</xdr:col>
      <xdr:colOff>666804</xdr:colOff>
      <xdr:row>36</xdr:row>
      <xdr:rowOff>199447</xdr:rowOff>
    </xdr:from>
    <xdr:to>
      <xdr:col>22</xdr:col>
      <xdr:colOff>591097</xdr:colOff>
      <xdr:row>37</xdr:row>
      <xdr:rowOff>213978</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11715804" y="8938635"/>
          <a:ext cx="1305418" cy="25265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刈払機１台購入</a:t>
          </a:r>
        </a:p>
      </xdr:txBody>
    </xdr:sp>
    <xdr:clientData/>
  </xdr:twoCellAnchor>
  <xdr:twoCellAnchor>
    <xdr:from>
      <xdr:col>18</xdr:col>
      <xdr:colOff>498776</xdr:colOff>
      <xdr:row>37</xdr:row>
      <xdr:rowOff>396903</xdr:rowOff>
    </xdr:from>
    <xdr:to>
      <xdr:col>20</xdr:col>
      <xdr:colOff>225876</xdr:colOff>
      <xdr:row>37</xdr:row>
      <xdr:rowOff>638052</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10166651" y="9374216"/>
          <a:ext cx="1108225" cy="2411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薪割機購入</a:t>
          </a:r>
        </a:p>
      </xdr:txBody>
    </xdr:sp>
    <xdr:clientData/>
  </xdr:twoCellAnchor>
  <xdr:twoCellAnchor>
    <xdr:from>
      <xdr:col>20</xdr:col>
      <xdr:colOff>321127</xdr:colOff>
      <xdr:row>37</xdr:row>
      <xdr:rowOff>396903</xdr:rowOff>
    </xdr:from>
    <xdr:to>
      <xdr:col>22</xdr:col>
      <xdr:colOff>273502</xdr:colOff>
      <xdr:row>37</xdr:row>
      <xdr:rowOff>638052</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11370127" y="9374216"/>
          <a:ext cx="1333500" cy="2411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林内作業車購入</a:t>
          </a:r>
        </a:p>
      </xdr:txBody>
    </xdr:sp>
    <xdr:clientData/>
  </xdr:twoCellAnchor>
  <xdr:twoCellAnchor>
    <xdr:from>
      <xdr:col>22</xdr:col>
      <xdr:colOff>397616</xdr:colOff>
      <xdr:row>37</xdr:row>
      <xdr:rowOff>354200</xdr:rowOff>
    </xdr:from>
    <xdr:to>
      <xdr:col>24</xdr:col>
      <xdr:colOff>89943</xdr:colOff>
      <xdr:row>37</xdr:row>
      <xdr:rowOff>584765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2827741" y="9331513"/>
          <a:ext cx="1073452" cy="23056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チッパー購入</a:t>
          </a:r>
        </a:p>
      </xdr:txBody>
    </xdr:sp>
    <xdr:clientData/>
  </xdr:twoCellAnchor>
  <xdr:twoCellAnchor>
    <xdr:from>
      <xdr:col>20</xdr:col>
      <xdr:colOff>42936</xdr:colOff>
      <xdr:row>35</xdr:row>
      <xdr:rowOff>196954</xdr:rowOff>
    </xdr:from>
    <xdr:to>
      <xdr:col>20</xdr:col>
      <xdr:colOff>429984</xdr:colOff>
      <xdr:row>35</xdr:row>
      <xdr:rowOff>196955</xdr:rowOff>
    </xdr:to>
    <xdr:cxnSp macro="">
      <xdr:nvCxnSpPr>
        <xdr:cNvPr id="68" name="直線矢印コネクタ 67">
          <a:extLst>
            <a:ext uri="{FF2B5EF4-FFF2-40B4-BE49-F238E27FC236}">
              <a16:creationId xmlns:a16="http://schemas.microsoft.com/office/drawing/2014/main" id="{00000000-0008-0000-0200-000044000000}"/>
            </a:ext>
          </a:extLst>
        </xdr:cNvPr>
        <xdr:cNvCxnSpPr/>
      </xdr:nvCxnSpPr>
      <xdr:spPr>
        <a:xfrm flipV="1">
          <a:off x="11091936" y="8721829"/>
          <a:ext cx="387048" cy="1"/>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570591</xdr:colOff>
      <xdr:row>35</xdr:row>
      <xdr:rowOff>196954</xdr:rowOff>
    </xdr:from>
    <xdr:to>
      <xdr:col>22</xdr:col>
      <xdr:colOff>424693</xdr:colOff>
      <xdr:row>35</xdr:row>
      <xdr:rowOff>196954</xdr:rowOff>
    </xdr:to>
    <xdr:cxnSp macro="">
      <xdr:nvCxnSpPr>
        <xdr:cNvPr id="69" name="直線矢印コネクタ 68">
          <a:extLst>
            <a:ext uri="{FF2B5EF4-FFF2-40B4-BE49-F238E27FC236}">
              <a16:creationId xmlns:a16="http://schemas.microsoft.com/office/drawing/2014/main" id="{00000000-0008-0000-0200-000045000000}"/>
            </a:ext>
          </a:extLst>
        </xdr:cNvPr>
        <xdr:cNvCxnSpPr/>
      </xdr:nvCxnSpPr>
      <xdr:spPr>
        <a:xfrm>
          <a:off x="11619591" y="8721829"/>
          <a:ext cx="123522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87898</xdr:colOff>
      <xdr:row>10</xdr:row>
      <xdr:rowOff>122677</xdr:rowOff>
    </xdr:from>
    <xdr:to>
      <xdr:col>26</xdr:col>
      <xdr:colOff>597455</xdr:colOff>
      <xdr:row>11</xdr:row>
      <xdr:rowOff>140589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4589711" y="2503927"/>
          <a:ext cx="1200119" cy="25603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18</xdr:col>
      <xdr:colOff>658099</xdr:colOff>
      <xdr:row>17</xdr:row>
      <xdr:rowOff>119214</xdr:rowOff>
    </xdr:from>
    <xdr:to>
      <xdr:col>20</xdr:col>
      <xdr:colOff>472330</xdr:colOff>
      <xdr:row>18</xdr:row>
      <xdr:rowOff>146651</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0325974" y="4167339"/>
          <a:ext cx="1195356" cy="26556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23</xdr:col>
      <xdr:colOff>648140</xdr:colOff>
      <xdr:row>21</xdr:row>
      <xdr:rowOff>219659</xdr:rowOff>
    </xdr:from>
    <xdr:to>
      <xdr:col>25</xdr:col>
      <xdr:colOff>462371</xdr:colOff>
      <xdr:row>22</xdr:row>
      <xdr:rowOff>237571</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3768828" y="5220284"/>
          <a:ext cx="1195356" cy="25603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19</xdr:col>
      <xdr:colOff>147110</xdr:colOff>
      <xdr:row>12</xdr:row>
      <xdr:rowOff>51633</xdr:rowOff>
    </xdr:from>
    <xdr:to>
      <xdr:col>20</xdr:col>
      <xdr:colOff>271561</xdr:colOff>
      <xdr:row>13</xdr:row>
      <xdr:rowOff>73626</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0505548" y="2909133"/>
          <a:ext cx="815013"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20</xdr:col>
      <xdr:colOff>369833</xdr:colOff>
      <xdr:row>12</xdr:row>
      <xdr:rowOff>72800</xdr:rowOff>
    </xdr:from>
    <xdr:to>
      <xdr:col>21</xdr:col>
      <xdr:colOff>494284</xdr:colOff>
      <xdr:row>13</xdr:row>
      <xdr:rowOff>94793</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11418833" y="2930300"/>
          <a:ext cx="815014"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18</xdr:col>
      <xdr:colOff>549741</xdr:colOff>
      <xdr:row>33</xdr:row>
      <xdr:rowOff>207819</xdr:rowOff>
    </xdr:from>
    <xdr:to>
      <xdr:col>20</xdr:col>
      <xdr:colOff>368762</xdr:colOff>
      <xdr:row>34</xdr:row>
      <xdr:rowOff>107650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10217616" y="8113569"/>
          <a:ext cx="1200146" cy="28083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受入環境整備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37</xdr:row>
      <xdr:rowOff>9525</xdr:rowOff>
    </xdr:from>
    <xdr:to>
      <xdr:col>12</xdr:col>
      <xdr:colOff>647700</xdr:colOff>
      <xdr:row>50</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00825" y="7572375"/>
          <a:ext cx="2495550" cy="31432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latin typeface="BIZ UDゴシック" panose="020B0400000000000000" pitchFamily="49" charset="-128"/>
              <a:ea typeface="BIZ UDゴシック" panose="020B0400000000000000" pitchFamily="49" charset="-128"/>
            </a:rPr>
            <a:t>2</a:t>
          </a:r>
          <a:r>
            <a:rPr kumimoji="1" lang="ja-JP" altLang="en-US" sz="1600" b="1">
              <a:latin typeface="BIZ UDゴシック" panose="020B0400000000000000" pitchFamily="49" charset="-128"/>
              <a:ea typeface="BIZ UDゴシック" panose="020B0400000000000000" pitchFamily="49" charset="-128"/>
            </a:rPr>
            <a:t>年目以降の活動組織で、活動計画書の改定を行った場合、改定日を記載してください。例</a:t>
          </a:r>
          <a:r>
            <a:rPr kumimoji="1" lang="en-US" altLang="ja-JP" sz="1600" b="1">
              <a:latin typeface="BIZ UDゴシック" panose="020B0400000000000000" pitchFamily="49" charset="-128"/>
              <a:ea typeface="BIZ UDゴシック" panose="020B0400000000000000" pitchFamily="49" charset="-128"/>
            </a:rPr>
            <a:t>)</a:t>
          </a:r>
          <a:r>
            <a:rPr kumimoji="1" lang="ja-JP" altLang="en-US" sz="1600" b="1">
              <a:latin typeface="BIZ UDゴシック" panose="020B0400000000000000" pitchFamily="49" charset="-128"/>
              <a:ea typeface="BIZ UDゴシック" panose="020B0400000000000000" pitchFamily="49" charset="-128"/>
            </a:rPr>
            <a:t>令和</a:t>
          </a:r>
          <a:r>
            <a:rPr kumimoji="1" lang="en-US" altLang="ja-JP" sz="1600" b="1">
              <a:latin typeface="BIZ UDゴシック" panose="020B0400000000000000" pitchFamily="49" charset="-128"/>
              <a:ea typeface="BIZ UDゴシック" panose="020B0400000000000000" pitchFamily="49" charset="-128"/>
            </a:rPr>
            <a:t>5</a:t>
          </a:r>
          <a:r>
            <a:rPr kumimoji="1" lang="ja-JP" altLang="en-US" sz="1600" b="1">
              <a:latin typeface="BIZ UDゴシック" panose="020B0400000000000000" pitchFamily="49" charset="-128"/>
              <a:ea typeface="BIZ UDゴシック" panose="020B0400000000000000" pitchFamily="49" charset="-128"/>
            </a:rPr>
            <a:t>年</a:t>
          </a:r>
          <a:r>
            <a:rPr kumimoji="1" lang="en-US" altLang="ja-JP" sz="1600" b="1">
              <a:latin typeface="BIZ UDゴシック" panose="020B0400000000000000" pitchFamily="49" charset="-128"/>
              <a:ea typeface="BIZ UDゴシック" panose="020B0400000000000000" pitchFamily="49" charset="-128"/>
            </a:rPr>
            <a:t>4</a:t>
          </a:r>
          <a:r>
            <a:rPr kumimoji="1" lang="ja-JP" altLang="en-US" sz="1600" b="1">
              <a:latin typeface="BIZ UDゴシック" panose="020B0400000000000000" pitchFamily="49" charset="-128"/>
              <a:ea typeface="BIZ UDゴシック" panose="020B0400000000000000" pitchFamily="49" charset="-128"/>
            </a:rPr>
            <a:t>月</a:t>
          </a:r>
          <a:r>
            <a:rPr kumimoji="1" lang="en-US" altLang="ja-JP" sz="1600" b="1">
              <a:latin typeface="BIZ UDゴシック" panose="020B0400000000000000" pitchFamily="49" charset="-128"/>
              <a:ea typeface="BIZ UDゴシック" panose="020B0400000000000000" pitchFamily="49" charset="-128"/>
            </a:rPr>
            <a:t>7</a:t>
          </a:r>
          <a:r>
            <a:rPr kumimoji="1" lang="ja-JP" altLang="en-US" sz="1600" b="1">
              <a:latin typeface="BIZ UDゴシック" panose="020B0400000000000000" pitchFamily="49" charset="-128"/>
              <a:ea typeface="BIZ UDゴシック" panose="020B0400000000000000" pitchFamily="49" charset="-128"/>
            </a:rPr>
            <a:t>日改定</a:t>
          </a:r>
        </a:p>
        <a:p>
          <a:pPr algn="l"/>
          <a:endParaRPr kumimoji="1" lang="ja-JP" altLang="en-US" sz="1600" b="1">
            <a:latin typeface="BIZ UDゴシック" panose="020B0400000000000000" pitchFamily="49" charset="-128"/>
            <a:ea typeface="BIZ UDゴシック" panose="020B0400000000000000" pitchFamily="49" charset="-128"/>
          </a:endParaRPr>
        </a:p>
        <a:p>
          <a:pPr algn="l"/>
          <a:r>
            <a:rPr kumimoji="1" lang="en-US" altLang="ja-JP" sz="1600" b="1">
              <a:latin typeface="BIZ UDゴシック" panose="020B0400000000000000" pitchFamily="49" charset="-128"/>
              <a:ea typeface="BIZ UDゴシック" panose="020B0400000000000000" pitchFamily="49" charset="-128"/>
            </a:rPr>
            <a:t>2</a:t>
          </a:r>
          <a:r>
            <a:rPr kumimoji="1" lang="ja-JP" altLang="en-US" sz="1600" b="1">
              <a:latin typeface="BIZ UDゴシック" panose="020B0400000000000000" pitchFamily="49" charset="-128"/>
              <a:ea typeface="BIZ UDゴシック" panose="020B0400000000000000" pitchFamily="49" charset="-128"/>
            </a:rPr>
            <a:t>年目、</a:t>
          </a:r>
          <a:r>
            <a:rPr kumimoji="1" lang="en-US" altLang="ja-JP" sz="1600" b="1">
              <a:latin typeface="BIZ UDゴシック" panose="020B0400000000000000" pitchFamily="49" charset="-128"/>
              <a:ea typeface="BIZ UDゴシック" panose="020B0400000000000000" pitchFamily="49" charset="-128"/>
            </a:rPr>
            <a:t>3</a:t>
          </a:r>
          <a:r>
            <a:rPr kumimoji="1" lang="ja-JP" altLang="en-US" sz="1600" b="1">
              <a:latin typeface="BIZ UDゴシック" panose="020B0400000000000000" pitchFamily="49" charset="-128"/>
              <a:ea typeface="BIZ UDゴシック" panose="020B0400000000000000" pitchFamily="49" charset="-128"/>
            </a:rPr>
            <a:t>年目の活動組織は、策定年月日や改訂年月日を前年度に提出した活動計画書に記載した日付と合わせてください。</a:t>
          </a:r>
        </a:p>
      </xdr:txBody>
    </xdr:sp>
    <xdr:clientData/>
  </xdr:twoCellAnchor>
  <xdr:twoCellAnchor>
    <xdr:from>
      <xdr:col>9</xdr:col>
      <xdr:colOff>247650</xdr:colOff>
      <xdr:row>80</xdr:row>
      <xdr:rowOff>114301</xdr:rowOff>
    </xdr:from>
    <xdr:to>
      <xdr:col>13</xdr:col>
      <xdr:colOff>628650</xdr:colOff>
      <xdr:row>81</xdr:row>
      <xdr:rowOff>19051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96075" y="18354676"/>
          <a:ext cx="3048000" cy="3619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各活動組織の３か年計画を入力する</a:t>
          </a:r>
        </a:p>
      </xdr:txBody>
    </xdr:sp>
    <xdr:clientData/>
  </xdr:twoCellAnchor>
  <xdr:twoCellAnchor>
    <xdr:from>
      <xdr:col>9</xdr:col>
      <xdr:colOff>276225</xdr:colOff>
      <xdr:row>86</xdr:row>
      <xdr:rowOff>228601</xdr:rowOff>
    </xdr:from>
    <xdr:to>
      <xdr:col>14</xdr:col>
      <xdr:colOff>0</xdr:colOff>
      <xdr:row>89</xdr:row>
      <xdr:rowOff>133351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24650" y="20164426"/>
          <a:ext cx="3057525" cy="8191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左の大きな□に整備する内容を記入し、右の小さな□に面積や延長を記入</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209550</xdr:colOff>
      <xdr:row>91</xdr:row>
      <xdr:rowOff>428625</xdr:rowOff>
    </xdr:from>
    <xdr:to>
      <xdr:col>13</xdr:col>
      <xdr:colOff>600075</xdr:colOff>
      <xdr:row>93</xdr:row>
      <xdr:rowOff>38100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57975" y="22031325"/>
          <a:ext cx="3057525" cy="6191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地域外関係人口を創出するためにどのような取り組みをするか記入</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219075</xdr:colOff>
      <xdr:row>93</xdr:row>
      <xdr:rowOff>190500</xdr:rowOff>
    </xdr:from>
    <xdr:to>
      <xdr:col>13</xdr:col>
      <xdr:colOff>600075</xdr:colOff>
      <xdr:row>95</xdr:row>
      <xdr:rowOff>57150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67500" y="22802850"/>
          <a:ext cx="3048000" cy="6000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資機材は基本的に初年度で購入して３年間使用すること。</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180975</xdr:colOff>
      <xdr:row>107</xdr:row>
      <xdr:rowOff>180975</xdr:rowOff>
    </xdr:from>
    <xdr:to>
      <xdr:col>14</xdr:col>
      <xdr:colOff>114300</xdr:colOff>
      <xdr:row>109</xdr:row>
      <xdr:rowOff>57150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29400" y="29860875"/>
          <a:ext cx="3267075" cy="3714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安全講習は毎年、必須なので必ず記入。</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200025</xdr:colOff>
      <xdr:row>112</xdr:row>
      <xdr:rowOff>152400</xdr:rowOff>
    </xdr:from>
    <xdr:to>
      <xdr:col>14</xdr:col>
      <xdr:colOff>228600</xdr:colOff>
      <xdr:row>114</xdr:row>
      <xdr:rowOff>85725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48450" y="31070550"/>
          <a:ext cx="3362325" cy="8858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安全のために装備する物品や傷害保険を記入。</a:t>
          </a:r>
          <a:endParaRPr kumimoji="1" lang="en-US" altLang="ja-JP" sz="1400" b="1">
            <a:latin typeface="BIZ UDゴシック" panose="020B0400000000000000" pitchFamily="49" charset="-128"/>
            <a:ea typeface="BIZ UDゴシック" panose="020B0400000000000000" pitchFamily="49" charset="-128"/>
          </a:endParaRPr>
        </a:p>
        <a:p>
          <a:pPr algn="l"/>
          <a:r>
            <a:rPr kumimoji="1" lang="ja-JP" altLang="en-US" sz="1400" b="1">
              <a:latin typeface="BIZ UDゴシック" panose="020B0400000000000000" pitchFamily="49" charset="-128"/>
              <a:ea typeface="BIZ UDゴシック" panose="020B0400000000000000" pitchFamily="49" charset="-128"/>
            </a:rPr>
            <a:t>傷害保険の加入は必須のため必ず記入。</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209550</xdr:colOff>
      <xdr:row>115</xdr:row>
      <xdr:rowOff>200026</xdr:rowOff>
    </xdr:from>
    <xdr:to>
      <xdr:col>14</xdr:col>
      <xdr:colOff>257175</xdr:colOff>
      <xdr:row>117</xdr:row>
      <xdr:rowOff>114301</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57975" y="32318326"/>
          <a:ext cx="3381375" cy="8382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安全のために装備する物品や傷害保険を記入。</a:t>
          </a:r>
          <a:endParaRPr kumimoji="1" lang="en-US" altLang="ja-JP" sz="1400" b="1">
            <a:latin typeface="BIZ UDゴシック" panose="020B0400000000000000" pitchFamily="49" charset="-128"/>
            <a:ea typeface="BIZ UDゴシック" panose="020B0400000000000000" pitchFamily="49" charset="-128"/>
          </a:endParaRPr>
        </a:p>
        <a:p>
          <a:pPr algn="l"/>
          <a:r>
            <a:rPr kumimoji="1" lang="ja-JP" altLang="en-US" sz="1400" b="1">
              <a:latin typeface="BIZ UDゴシック" panose="020B0400000000000000" pitchFamily="49" charset="-128"/>
              <a:ea typeface="BIZ UDゴシック" panose="020B0400000000000000" pitchFamily="49" charset="-128"/>
            </a:rPr>
            <a:t>傷害保険の加入は必須のため必ず記入。</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285750</xdr:colOff>
      <xdr:row>134</xdr:row>
      <xdr:rowOff>342900</xdr:rowOff>
    </xdr:from>
    <xdr:to>
      <xdr:col>16</xdr:col>
      <xdr:colOff>171450</xdr:colOff>
      <xdr:row>139</xdr:row>
      <xdr:rowOff>9525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734175" y="39776400"/>
          <a:ext cx="4552950" cy="22669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BIZ UDゴシック" panose="020B0400000000000000" pitchFamily="49" charset="-128"/>
              <a:ea typeface="BIZ UDゴシック" panose="020B0400000000000000" pitchFamily="49" charset="-128"/>
            </a:rPr>
            <a:t>計画段階で委託しない場合は記載不要。</a:t>
          </a:r>
          <a:endParaRPr kumimoji="1" lang="en-US" altLang="ja-JP" sz="1400" b="1">
            <a:latin typeface="BIZ UDゴシック" panose="020B0400000000000000" pitchFamily="49" charset="-128"/>
            <a:ea typeface="BIZ UDゴシック" panose="020B0400000000000000" pitchFamily="49" charset="-128"/>
          </a:endParaRPr>
        </a:p>
        <a:p>
          <a:pPr algn="l"/>
          <a:endParaRPr kumimoji="1" lang="ja-JP" altLang="en-US" sz="1400" b="1">
            <a:latin typeface="BIZ UDゴシック" panose="020B0400000000000000" pitchFamily="49" charset="-128"/>
            <a:ea typeface="BIZ UDゴシック" panose="020B0400000000000000" pitchFamily="49" charset="-128"/>
          </a:endParaRPr>
        </a:p>
        <a:p>
          <a:pPr algn="l"/>
          <a:r>
            <a:rPr kumimoji="1" lang="ja-JP" altLang="en-US" sz="1400" b="1">
              <a:latin typeface="BIZ UDゴシック" panose="020B0400000000000000" pitchFamily="49" charset="-128"/>
              <a:ea typeface="BIZ UDゴシック" panose="020B0400000000000000" pitchFamily="49" charset="-128"/>
            </a:rPr>
            <a:t>委託先、委託先の住所・電話番号、委託を行う時期・内容・委託金額（２社以上の見積もりが必要）を記入</a:t>
          </a:r>
          <a:endParaRPr kumimoji="1" lang="en-US" altLang="ja-JP" sz="1400" b="1">
            <a:latin typeface="BIZ UDゴシック" panose="020B0400000000000000" pitchFamily="49" charset="-128"/>
            <a:ea typeface="BIZ UDゴシック" panose="020B0400000000000000" pitchFamily="49" charset="-128"/>
          </a:endParaRPr>
        </a:p>
        <a:p>
          <a:pPr algn="l"/>
          <a:endParaRPr kumimoji="1" lang="en-US" altLang="ja-JP" sz="1400" b="1">
            <a:latin typeface="BIZ UDゴシック" panose="020B0400000000000000" pitchFamily="49" charset="-128"/>
            <a:ea typeface="BIZ UDゴシック" panose="020B0400000000000000" pitchFamily="49" charset="-128"/>
          </a:endParaRPr>
        </a:p>
        <a:p>
          <a:pPr algn="l"/>
          <a:r>
            <a:rPr kumimoji="1" lang="ja-JP" altLang="en-US" sz="1400" b="1">
              <a:latin typeface="BIZ UDゴシック" panose="020B0400000000000000" pitchFamily="49" charset="-128"/>
              <a:ea typeface="BIZ UDゴシック" panose="020B0400000000000000" pitchFamily="49" charset="-128"/>
            </a:rPr>
            <a:t>委託できるのは、森林整備活動の一部で構成員が行うには危険な作業等。</a:t>
          </a:r>
          <a:endParaRPr kumimoji="1" lang="en-US" altLang="ja-JP" sz="1400" b="1">
            <a:latin typeface="BIZ UDゴシック" panose="020B0400000000000000" pitchFamily="49" charset="-128"/>
            <a:ea typeface="BIZ UDゴシック" panose="020B0400000000000000" pitchFamily="49" charset="-128"/>
          </a:endParaRPr>
        </a:p>
        <a:p>
          <a:pPr algn="l"/>
          <a:endParaRPr kumimoji="1" lang="en-US" altLang="ja-JP" sz="1400" b="1">
            <a:latin typeface="BIZ UDゴシック" panose="020B0400000000000000" pitchFamily="49" charset="-128"/>
            <a:ea typeface="BIZ UDゴシック" panose="020B0400000000000000" pitchFamily="49" charset="-128"/>
          </a:endParaRPr>
        </a:p>
        <a:p>
          <a:pPr algn="l"/>
          <a:r>
            <a:rPr kumimoji="1" lang="en-US" altLang="ja-JP" sz="1400" b="1">
              <a:latin typeface="BIZ UDゴシック" panose="020B0400000000000000" pitchFamily="49" charset="-128"/>
              <a:ea typeface="BIZ UDゴシック" panose="020B0400000000000000" pitchFamily="49" charset="-128"/>
            </a:rPr>
            <a:t>NG</a:t>
          </a:r>
          <a:r>
            <a:rPr kumimoji="1" lang="ja-JP" altLang="en-US" sz="1400" b="1">
              <a:latin typeface="BIZ UDゴシック" panose="020B0400000000000000" pitchFamily="49" charset="-128"/>
              <a:ea typeface="BIZ UDゴシック" panose="020B0400000000000000" pitchFamily="49" charset="-128"/>
            </a:rPr>
            <a:t>例：報告書作成等</a:t>
          </a:r>
          <a:endParaRPr kumimoji="1" lang="en-US" altLang="ja-JP" sz="1400" b="1">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495300</xdr:colOff>
      <xdr:row>144</xdr:row>
      <xdr:rowOff>0</xdr:rowOff>
    </xdr:from>
    <xdr:to>
      <xdr:col>10</xdr:col>
      <xdr:colOff>409575</xdr:colOff>
      <xdr:row>145</xdr:row>
      <xdr:rowOff>28575</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943725" y="43481625"/>
          <a:ext cx="581025" cy="276225"/>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47914</xdr:colOff>
      <xdr:row>145</xdr:row>
      <xdr:rowOff>142875</xdr:rowOff>
    </xdr:from>
    <xdr:to>
      <xdr:col>10</xdr:col>
      <xdr:colOff>400050</xdr:colOff>
      <xdr:row>147</xdr:row>
      <xdr:rowOff>28575</xdr:rowOff>
    </xdr:to>
    <xdr:sp macro="" textlink="">
      <xdr:nvSpPr>
        <xdr:cNvPr id="12" name="楕円 11">
          <a:extLst>
            <a:ext uri="{FF2B5EF4-FFF2-40B4-BE49-F238E27FC236}">
              <a16:creationId xmlns:a16="http://schemas.microsoft.com/office/drawing/2014/main" id="{00000000-0008-0000-0300-00000C000000}"/>
            </a:ext>
          </a:extLst>
        </xdr:cNvPr>
        <xdr:cNvSpPr/>
      </xdr:nvSpPr>
      <xdr:spPr>
        <a:xfrm>
          <a:off x="7163089" y="43872150"/>
          <a:ext cx="352136" cy="381000"/>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491598</xdr:colOff>
      <xdr:row>12</xdr:row>
      <xdr:rowOff>153960</xdr:rowOff>
    </xdr:from>
    <xdr:to>
      <xdr:col>17</xdr:col>
      <xdr:colOff>657251</xdr:colOff>
      <xdr:row>27</xdr:row>
      <xdr:rowOff>272353</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8044363" y="1946901"/>
          <a:ext cx="4950564" cy="42757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3200" b="1" baseline="0">
              <a:solidFill>
                <a:schemeClr val="lt1"/>
              </a:solidFill>
              <a:effectLst/>
              <a:latin typeface="BIZ UDゴシック" panose="020B0400000000000000" pitchFamily="49" charset="-128"/>
              <a:ea typeface="BIZ UDゴシック" panose="020B0400000000000000" pitchFamily="49" charset="-128"/>
              <a:cs typeface="+mn-cs"/>
            </a:rPr>
            <a:t>取組の実施箇所に長期にわたり手入れをしていなかったと考えられる里山林がある場合はその写真を添付すること。</a:t>
          </a:r>
          <a:r>
            <a:rPr kumimoji="1" lang="en-US" altLang="ja-JP" sz="3200" b="1" baseline="0">
              <a:solidFill>
                <a:schemeClr val="lt1"/>
              </a:solidFill>
              <a:effectLst/>
              <a:latin typeface="BIZ UDゴシック" panose="020B0400000000000000" pitchFamily="49" charset="-128"/>
              <a:ea typeface="BIZ UDゴシック" panose="020B0400000000000000" pitchFamily="49" charset="-128"/>
              <a:cs typeface="+mn-cs"/>
            </a:rPr>
            <a:t>0.0ha</a:t>
          </a:r>
          <a:r>
            <a:rPr kumimoji="1" lang="ja-JP" altLang="en-US" sz="3200" b="1" baseline="0">
              <a:solidFill>
                <a:schemeClr val="lt1"/>
              </a:solidFill>
              <a:effectLst/>
              <a:latin typeface="BIZ UDゴシック" panose="020B0400000000000000" pitchFamily="49" charset="-128"/>
              <a:ea typeface="BIZ UDゴシック" panose="020B0400000000000000" pitchFamily="49" charset="-128"/>
              <a:cs typeface="+mn-cs"/>
            </a:rPr>
            <a:t>の場合は</a:t>
          </a:r>
          <a:r>
            <a:rPr kumimoji="1" lang="ja-JP" altLang="ja-JP" sz="3200" b="1" baseline="0">
              <a:solidFill>
                <a:schemeClr val="lt1"/>
              </a:solidFill>
              <a:effectLst/>
              <a:latin typeface="BIZ UDゴシック" panose="020B0400000000000000" pitchFamily="49" charset="-128"/>
              <a:ea typeface="BIZ UDゴシック" panose="020B0400000000000000" pitchFamily="49" charset="-128"/>
              <a:cs typeface="+mn-cs"/>
            </a:rPr>
            <a:t>不要</a:t>
          </a:r>
          <a:r>
            <a:rPr kumimoji="1" lang="ja-JP" altLang="en-US" sz="3200" b="1" baseline="0">
              <a:solidFill>
                <a:schemeClr val="lt1"/>
              </a:solidFill>
              <a:effectLst/>
              <a:latin typeface="BIZ UDゴシック" panose="020B0400000000000000" pitchFamily="49" charset="-128"/>
              <a:ea typeface="BIZ UDゴシック" panose="020B0400000000000000" pitchFamily="49" charset="-128"/>
              <a:cs typeface="+mn-cs"/>
            </a:rPr>
            <a:t>。</a:t>
          </a:r>
          <a:endParaRPr lang="ja-JP" altLang="ja-JP" sz="32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268942</xdr:colOff>
      <xdr:row>7</xdr:row>
      <xdr:rowOff>138952</xdr:rowOff>
    </xdr:from>
    <xdr:to>
      <xdr:col>30</xdr:col>
      <xdr:colOff>229161</xdr:colOff>
      <xdr:row>12</xdr:row>
      <xdr:rowOff>100852</xdr:rowOff>
    </xdr:to>
    <xdr:pic>
      <xdr:nvPicPr>
        <xdr:cNvPr id="2" name="図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6817" y="1872502"/>
          <a:ext cx="865094"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43702</xdr:colOff>
      <xdr:row>12</xdr:row>
      <xdr:rowOff>212913</xdr:rowOff>
    </xdr:from>
    <xdr:to>
      <xdr:col>39</xdr:col>
      <xdr:colOff>224117</xdr:colOff>
      <xdr:row>20</xdr:row>
      <xdr:rowOff>56030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321302" y="3184713"/>
          <a:ext cx="2980765" cy="16528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令和６年度取組実績</a:t>
          </a:r>
          <a:endParaRPr kumimoji="1" lang="en-US" altLang="ja-JP" sz="1100"/>
        </a:p>
        <a:p>
          <a:r>
            <a:rPr kumimoji="1" lang="ja-JP" altLang="en-US" sz="1100"/>
            <a:t>里山林：</a:t>
          </a:r>
          <a:endParaRPr kumimoji="1" lang="en-US" altLang="ja-JP" sz="1100"/>
        </a:p>
        <a:p>
          <a:r>
            <a:rPr kumimoji="1" lang="ja-JP" altLang="en-US" sz="1100"/>
            <a:t>竹林：</a:t>
          </a:r>
          <a:endParaRPr kumimoji="1" lang="en-US" altLang="ja-JP" sz="1100"/>
        </a:p>
        <a:p>
          <a:r>
            <a:rPr kumimoji="1" lang="ja-JP" altLang="en-US" sz="1100"/>
            <a:t>利用：</a:t>
          </a:r>
          <a:endParaRPr kumimoji="1" lang="en-US" altLang="ja-JP" sz="1100"/>
        </a:p>
        <a:p>
          <a:r>
            <a:rPr kumimoji="1" lang="ja-JP" altLang="en-US" sz="1100"/>
            <a:t>強化：</a:t>
          </a:r>
          <a:endParaRPr kumimoji="1" lang="en-US" altLang="ja-JP" sz="1100"/>
        </a:p>
        <a:p>
          <a:r>
            <a:rPr kumimoji="1" lang="ja-JP" altLang="en-US" sz="1100"/>
            <a:t>求積方法：</a:t>
          </a:r>
        </a:p>
      </xdr:txBody>
    </xdr:sp>
    <xdr:clientData/>
  </xdr:twoCellAnchor>
  <xdr:twoCellAnchor>
    <xdr:from>
      <xdr:col>32</xdr:col>
      <xdr:colOff>145676</xdr:colOff>
      <xdr:row>8</xdr:row>
      <xdr:rowOff>50429</xdr:rowOff>
    </xdr:from>
    <xdr:to>
      <xdr:col>38</xdr:col>
      <xdr:colOff>425823</xdr:colOff>
      <xdr:row>11</xdr:row>
      <xdr:rowOff>22414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423276" y="2031629"/>
          <a:ext cx="2394697" cy="714935"/>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t>※</a:t>
          </a:r>
          <a:r>
            <a:rPr kumimoji="1" lang="ja-JP" altLang="en-US" sz="2400"/>
            <a:t>別紙参照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2419350</xdr:colOff>
      <xdr:row>7</xdr:row>
      <xdr:rowOff>64010</xdr:rowOff>
    </xdr:from>
    <xdr:to>
      <xdr:col>3</xdr:col>
      <xdr:colOff>523875</xdr:colOff>
      <xdr:row>8</xdr:row>
      <xdr:rowOff>234685</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4257675" y="1873760"/>
          <a:ext cx="2114550" cy="485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2852532</xdr:colOff>
      <xdr:row>9</xdr:row>
      <xdr:rowOff>28575</xdr:rowOff>
    </xdr:from>
    <xdr:to>
      <xdr:col>2</xdr:col>
      <xdr:colOff>3155090</xdr:colOff>
      <xdr:row>10</xdr:row>
      <xdr:rowOff>3362</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4690857" y="2466975"/>
          <a:ext cx="302558" cy="2891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7</xdr:row>
      <xdr:rowOff>47625</xdr:rowOff>
    </xdr:from>
    <xdr:to>
      <xdr:col>8</xdr:col>
      <xdr:colOff>573027</xdr:colOff>
      <xdr:row>14</xdr:row>
      <xdr:rowOff>123825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419975" y="1857375"/>
          <a:ext cx="3144777" cy="1962150"/>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l"/>
          <a:r>
            <a:rPr lang="ja-JP" altLang="ja-JP" sz="1400" b="1">
              <a:solidFill>
                <a:sysClr val="windowText" lastClr="000000"/>
              </a:solidFill>
              <a:effectLst/>
              <a:latin typeface="BIZ UDゴシック" panose="020B0400000000000000" pitchFamily="49" charset="-128"/>
              <a:ea typeface="BIZ UDゴシック" panose="020B0400000000000000" pitchFamily="49" charset="-128"/>
              <a:cs typeface="+mn-cs"/>
            </a:rPr>
            <a:t>ボランティア団体ではありますが、作業計画や安全意識の周知、健康管理や個人の状況に応じた作業分担など、</a:t>
          </a:r>
          <a:r>
            <a:rPr lang="ja-JP" altLang="en-US" sz="1400" b="1">
              <a:solidFill>
                <a:sysClr val="windowText" lastClr="000000"/>
              </a:solidFill>
              <a:effectLst/>
              <a:latin typeface="BIZ UDゴシック" panose="020B0400000000000000" pitchFamily="49" charset="-128"/>
              <a:ea typeface="BIZ UDゴシック" panose="020B0400000000000000" pitchFamily="49" charset="-128"/>
              <a:cs typeface="+mn-cs"/>
            </a:rPr>
            <a:t>どれも</a:t>
          </a:r>
          <a:r>
            <a:rPr lang="ja-JP" altLang="ja-JP" sz="1400" b="1">
              <a:solidFill>
                <a:sysClr val="windowText" lastClr="000000"/>
              </a:solidFill>
              <a:effectLst/>
              <a:latin typeface="BIZ UDゴシック" panose="020B0400000000000000" pitchFamily="49" charset="-128"/>
              <a:ea typeface="BIZ UDゴシック" panose="020B0400000000000000" pitchFamily="49" charset="-128"/>
              <a:cs typeface="+mn-cs"/>
            </a:rPr>
            <a:t>安全に森林整備活動をするにあたり重要な項目となっています。ぜひ</a:t>
          </a:r>
          <a:r>
            <a:rPr lang="ja-JP" altLang="ja-JP" sz="1400" b="1" u="wavyHeavy" baseline="0">
              <a:solidFill>
                <a:sysClr val="windowText" lastClr="000000"/>
              </a:solidFill>
              <a:effectLst/>
              <a:uFill>
                <a:solidFill>
                  <a:srgbClr val="FF0000"/>
                </a:solidFill>
              </a:uFill>
              <a:latin typeface="BIZ UDゴシック" panose="020B0400000000000000" pitchFamily="49" charset="-128"/>
              <a:ea typeface="BIZ UDゴシック" panose="020B0400000000000000" pitchFamily="49" charset="-128"/>
              <a:cs typeface="+mn-cs"/>
            </a:rPr>
            <a:t>「</a:t>
          </a:r>
          <a:r>
            <a:rPr lang="ja-JP" altLang="en-US" sz="1400" b="1" u="wavyHeavy" baseline="0">
              <a:solidFill>
                <a:sysClr val="windowText" lastClr="000000"/>
              </a:solidFill>
              <a:effectLst/>
              <a:uFill>
                <a:solidFill>
                  <a:srgbClr val="FF0000"/>
                </a:solidFill>
              </a:uFill>
              <a:latin typeface="BIZ UDゴシック" panose="020B0400000000000000" pitchFamily="49" charset="-128"/>
              <a:ea typeface="BIZ UDゴシック" panose="020B0400000000000000" pitchFamily="49" charset="-128"/>
              <a:cs typeface="+mn-cs"/>
            </a:rPr>
            <a:t>△</a:t>
          </a:r>
          <a:r>
            <a:rPr lang="ja-JP" altLang="ja-JP" sz="1400" b="1" u="wavyHeavy" baseline="0">
              <a:solidFill>
                <a:sysClr val="windowText" lastClr="000000"/>
              </a:solidFill>
              <a:effectLst/>
              <a:uFill>
                <a:solidFill>
                  <a:srgbClr val="FF0000"/>
                </a:solidFill>
              </a:uFill>
              <a:latin typeface="BIZ UDゴシック" panose="020B0400000000000000" pitchFamily="49" charset="-128"/>
              <a:ea typeface="BIZ UDゴシック" panose="020B0400000000000000" pitchFamily="49" charset="-128"/>
              <a:cs typeface="+mn-cs"/>
            </a:rPr>
            <a:t>今後、実施予定」</a:t>
          </a:r>
          <a:r>
            <a:rPr lang="ja-JP" altLang="en-US" sz="1400" b="1" u="wavyHeavy" baseline="0">
              <a:solidFill>
                <a:sysClr val="windowText" lastClr="000000"/>
              </a:solidFill>
              <a:effectLst/>
              <a:uFill>
                <a:solidFill>
                  <a:srgbClr val="FF0000"/>
                </a:solidFill>
              </a:uFill>
              <a:latin typeface="BIZ UDゴシック" panose="020B0400000000000000" pitchFamily="49" charset="-128"/>
              <a:ea typeface="BIZ UDゴシック" panose="020B0400000000000000" pitchFamily="49" charset="-128"/>
              <a:cs typeface="+mn-cs"/>
            </a:rPr>
            <a:t>以上へのチェック</a:t>
          </a:r>
          <a:r>
            <a:rPr lang="ja-JP" altLang="en-US" sz="1400" b="1">
              <a:solidFill>
                <a:sysClr val="windowText" lastClr="000000"/>
              </a:solidFill>
              <a:effectLst/>
              <a:latin typeface="BIZ UDゴシック" panose="020B0400000000000000" pitchFamily="49" charset="-128"/>
              <a:ea typeface="BIZ UDゴシック" panose="020B0400000000000000" pitchFamily="49" charset="-128"/>
              <a:cs typeface="+mn-cs"/>
            </a:rPr>
            <a:t>をお願いします。</a:t>
          </a:r>
          <a:endParaRPr kumimoji="1" lang="en-US" altLang="ja-JP" sz="1600" b="0">
            <a:solidFill>
              <a:schemeClr val="tx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4</xdr:row>
          <xdr:rowOff>114300</xdr:rowOff>
        </xdr:from>
        <xdr:to>
          <xdr:col>2</xdr:col>
          <xdr:colOff>104775</xdr:colOff>
          <xdr:row>4</xdr:row>
          <xdr:rowOff>485775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xdr:row>
          <xdr:rowOff>114300</xdr:rowOff>
        </xdr:from>
        <xdr:to>
          <xdr:col>2</xdr:col>
          <xdr:colOff>104775</xdr:colOff>
          <xdr:row>5</xdr:row>
          <xdr:rowOff>485775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8</xdr:row>
          <xdr:rowOff>114300</xdr:rowOff>
        </xdr:from>
        <xdr:to>
          <xdr:col>2</xdr:col>
          <xdr:colOff>104775</xdr:colOff>
          <xdr:row>8</xdr:row>
          <xdr:rowOff>485775</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9</xdr:row>
          <xdr:rowOff>114300</xdr:rowOff>
        </xdr:from>
        <xdr:to>
          <xdr:col>2</xdr:col>
          <xdr:colOff>104775</xdr:colOff>
          <xdr:row>9</xdr:row>
          <xdr:rowOff>485775</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12</xdr:row>
          <xdr:rowOff>114300</xdr:rowOff>
        </xdr:from>
        <xdr:to>
          <xdr:col>2</xdr:col>
          <xdr:colOff>104775</xdr:colOff>
          <xdr:row>12</xdr:row>
          <xdr:rowOff>485775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13</xdr:row>
          <xdr:rowOff>114300</xdr:rowOff>
        </xdr:from>
        <xdr:to>
          <xdr:col>2</xdr:col>
          <xdr:colOff>104775</xdr:colOff>
          <xdr:row>13</xdr:row>
          <xdr:rowOff>485775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114300</xdr:rowOff>
        </xdr:from>
        <xdr:to>
          <xdr:col>2</xdr:col>
          <xdr:colOff>104775</xdr:colOff>
          <xdr:row>16</xdr:row>
          <xdr:rowOff>485775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114300</xdr:rowOff>
        </xdr:from>
        <xdr:to>
          <xdr:col>7</xdr:col>
          <xdr:colOff>114300</xdr:colOff>
          <xdr:row>11</xdr:row>
          <xdr:rowOff>485775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114300</xdr:rowOff>
        </xdr:from>
        <xdr:to>
          <xdr:col>7</xdr:col>
          <xdr:colOff>114300</xdr:colOff>
          <xdr:row>12</xdr:row>
          <xdr:rowOff>485775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114300</xdr:rowOff>
        </xdr:from>
        <xdr:to>
          <xdr:col>7</xdr:col>
          <xdr:colOff>114300</xdr:colOff>
          <xdr:row>13</xdr:row>
          <xdr:rowOff>485775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114300</xdr:rowOff>
        </xdr:from>
        <xdr:to>
          <xdr:col>7</xdr:col>
          <xdr:colOff>114300</xdr:colOff>
          <xdr:row>14</xdr:row>
          <xdr:rowOff>485775</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114300</xdr:rowOff>
        </xdr:from>
        <xdr:to>
          <xdr:col>7</xdr:col>
          <xdr:colOff>114300</xdr:colOff>
          <xdr:row>8</xdr:row>
          <xdr:rowOff>485775</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xdr:row>
          <xdr:rowOff>114300</xdr:rowOff>
        </xdr:from>
        <xdr:to>
          <xdr:col>7</xdr:col>
          <xdr:colOff>114300</xdr:colOff>
          <xdr:row>4</xdr:row>
          <xdr:rowOff>485775</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xdr:row>
          <xdr:rowOff>114300</xdr:rowOff>
        </xdr:from>
        <xdr:to>
          <xdr:col>7</xdr:col>
          <xdr:colOff>114300</xdr:colOff>
          <xdr:row>5</xdr:row>
          <xdr:rowOff>485775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xdr:row>
          <xdr:rowOff>114300</xdr:rowOff>
        </xdr:from>
        <xdr:to>
          <xdr:col>3</xdr:col>
          <xdr:colOff>952500</xdr:colOff>
          <xdr:row>4</xdr:row>
          <xdr:rowOff>485775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xdr:row>
          <xdr:rowOff>114300</xdr:rowOff>
        </xdr:from>
        <xdr:to>
          <xdr:col>3</xdr:col>
          <xdr:colOff>952500</xdr:colOff>
          <xdr:row>5</xdr:row>
          <xdr:rowOff>485775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xdr:row>
          <xdr:rowOff>114300</xdr:rowOff>
        </xdr:from>
        <xdr:to>
          <xdr:col>3</xdr:col>
          <xdr:colOff>952500</xdr:colOff>
          <xdr:row>8</xdr:row>
          <xdr:rowOff>485775</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B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9</xdr:row>
          <xdr:rowOff>114300</xdr:rowOff>
        </xdr:from>
        <xdr:to>
          <xdr:col>3</xdr:col>
          <xdr:colOff>952500</xdr:colOff>
          <xdr:row>9</xdr:row>
          <xdr:rowOff>485775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B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12</xdr:row>
          <xdr:rowOff>114300</xdr:rowOff>
        </xdr:from>
        <xdr:to>
          <xdr:col>3</xdr:col>
          <xdr:colOff>952500</xdr:colOff>
          <xdr:row>12</xdr:row>
          <xdr:rowOff>485775</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B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114300</xdr:rowOff>
        </xdr:from>
        <xdr:to>
          <xdr:col>3</xdr:col>
          <xdr:colOff>952500</xdr:colOff>
          <xdr:row>13</xdr:row>
          <xdr:rowOff>485775</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B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xdr:row>
          <xdr:rowOff>114300</xdr:rowOff>
        </xdr:from>
        <xdr:to>
          <xdr:col>8</xdr:col>
          <xdr:colOff>952500</xdr:colOff>
          <xdr:row>4</xdr:row>
          <xdr:rowOff>485775</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B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xdr:row>
          <xdr:rowOff>114300</xdr:rowOff>
        </xdr:from>
        <xdr:to>
          <xdr:col>8</xdr:col>
          <xdr:colOff>952500</xdr:colOff>
          <xdr:row>5</xdr:row>
          <xdr:rowOff>485775</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B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xdr:row>
          <xdr:rowOff>114300</xdr:rowOff>
        </xdr:from>
        <xdr:to>
          <xdr:col>8</xdr:col>
          <xdr:colOff>952500</xdr:colOff>
          <xdr:row>11</xdr:row>
          <xdr:rowOff>485775</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B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xdr:row>
          <xdr:rowOff>114300</xdr:rowOff>
        </xdr:from>
        <xdr:to>
          <xdr:col>8</xdr:col>
          <xdr:colOff>952500</xdr:colOff>
          <xdr:row>12</xdr:row>
          <xdr:rowOff>485775</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B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13</xdr:row>
          <xdr:rowOff>114300</xdr:rowOff>
        </xdr:from>
        <xdr:to>
          <xdr:col>8</xdr:col>
          <xdr:colOff>952500</xdr:colOff>
          <xdr:row>13</xdr:row>
          <xdr:rowOff>485775</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B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xdr:row>
          <xdr:rowOff>114300</xdr:rowOff>
        </xdr:from>
        <xdr:to>
          <xdr:col>8</xdr:col>
          <xdr:colOff>952500</xdr:colOff>
          <xdr:row>14</xdr:row>
          <xdr:rowOff>485775</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B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16</xdr:row>
          <xdr:rowOff>114300</xdr:rowOff>
        </xdr:from>
        <xdr:to>
          <xdr:col>3</xdr:col>
          <xdr:colOff>952500</xdr:colOff>
          <xdr:row>16</xdr:row>
          <xdr:rowOff>485775</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B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xdr:row>
          <xdr:rowOff>114300</xdr:rowOff>
        </xdr:from>
        <xdr:to>
          <xdr:col>8</xdr:col>
          <xdr:colOff>952500</xdr:colOff>
          <xdr:row>8</xdr:row>
          <xdr:rowOff>485775</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B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4</xdr:row>
          <xdr:rowOff>57150</xdr:rowOff>
        </xdr:from>
        <xdr:to>
          <xdr:col>2</xdr:col>
          <xdr:colOff>2562225</xdr:colOff>
          <xdr:row>4</xdr:row>
          <xdr:rowOff>304800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B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5</xdr:row>
          <xdr:rowOff>57150</xdr:rowOff>
        </xdr:from>
        <xdr:to>
          <xdr:col>2</xdr:col>
          <xdr:colOff>2562225</xdr:colOff>
          <xdr:row>5</xdr:row>
          <xdr:rowOff>304800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B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8</xdr:row>
          <xdr:rowOff>57150</xdr:rowOff>
        </xdr:from>
        <xdr:to>
          <xdr:col>2</xdr:col>
          <xdr:colOff>2562225</xdr:colOff>
          <xdr:row>8</xdr:row>
          <xdr:rowOff>304800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B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9</xdr:row>
          <xdr:rowOff>57150</xdr:rowOff>
        </xdr:from>
        <xdr:to>
          <xdr:col>2</xdr:col>
          <xdr:colOff>2562225</xdr:colOff>
          <xdr:row>9</xdr:row>
          <xdr:rowOff>304800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B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408215</xdr:colOff>
      <xdr:row>5</xdr:row>
      <xdr:rowOff>204107</xdr:rowOff>
    </xdr:from>
    <xdr:ext cx="3776384" cy="5693866"/>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3212536" y="2136321"/>
          <a:ext cx="3776384" cy="5693866"/>
        </a:xfrm>
        <a:prstGeom prst="rect">
          <a:avLst/>
        </a:prstGeom>
        <a:solidFill>
          <a:srgbClr val="FFFFCC"/>
        </a:solidFill>
      </xdr:spPr>
      <xdr:style>
        <a:lnRef idx="2">
          <a:schemeClr val="accent4">
            <a:shade val="15000"/>
          </a:schemeClr>
        </a:lnRef>
        <a:fillRef idx="1">
          <a:schemeClr val="accent4"/>
        </a:fillRef>
        <a:effectRef idx="0">
          <a:schemeClr val="accent4"/>
        </a:effectRef>
        <a:fontRef idx="minor">
          <a:schemeClr val="lt1"/>
        </a:fontRef>
      </xdr:style>
      <xdr:txBody>
        <a:bodyPr vertOverflow="overflow" horzOverflow="overflow" wrap="square" rtlCol="0" anchor="t">
          <a:spAutoFit/>
        </a:bodyPr>
        <a:lstStyle/>
        <a:p>
          <a:pPr algn="l"/>
          <a:r>
            <a:rPr kumimoji="1" lang="en-US" altLang="ja-JP" sz="2800">
              <a:solidFill>
                <a:srgbClr val="FF0000"/>
              </a:solidFill>
              <a:latin typeface="メイリオ" panose="020B0604030504040204" pitchFamily="50" charset="-128"/>
              <a:ea typeface="メイリオ" panose="020B0604030504040204" pitchFamily="50" charset="-128"/>
            </a:rPr>
            <a:t>【</a:t>
          </a:r>
          <a:r>
            <a:rPr kumimoji="1" lang="ja-JP" altLang="en-US" sz="2800">
              <a:solidFill>
                <a:srgbClr val="FF0000"/>
              </a:solidFill>
              <a:latin typeface="メイリオ" panose="020B0604030504040204" pitchFamily="50" charset="-128"/>
              <a:ea typeface="メイリオ" panose="020B0604030504040204" pitchFamily="50" charset="-128"/>
            </a:rPr>
            <a:t>全ての項目</a:t>
          </a:r>
          <a:r>
            <a:rPr kumimoji="1" lang="en-US" altLang="ja-JP" sz="2800">
              <a:solidFill>
                <a:srgbClr val="FF0000"/>
              </a:solidFill>
              <a:latin typeface="メイリオ" panose="020B0604030504040204" pitchFamily="50" charset="-128"/>
              <a:ea typeface="メイリオ" panose="020B0604030504040204" pitchFamily="50" charset="-128"/>
            </a:rPr>
            <a:t>】</a:t>
          </a:r>
          <a:r>
            <a:rPr kumimoji="1" lang="ja-JP" altLang="en-US" sz="2800">
              <a:solidFill>
                <a:srgbClr val="FF0000"/>
              </a:solidFill>
              <a:latin typeface="メイリオ" panose="020B0604030504040204" pitchFamily="50" charset="-128"/>
              <a:ea typeface="メイリオ" panose="020B0604030504040204" pitchFamily="50" charset="-128"/>
            </a:rPr>
            <a:t>について内容を確認後、”申請時”に</a:t>
          </a:r>
          <a:r>
            <a:rPr kumimoji="1" lang="ja-JP" altLang="en-US" sz="2800" u="wavyHeavy" baseline="0">
              <a:solidFill>
                <a:srgbClr val="FF0000"/>
              </a:solidFill>
              <a:latin typeface="メイリオ" panose="020B0604030504040204" pitchFamily="50" charset="-128"/>
              <a:ea typeface="メイリオ" panose="020B0604030504040204" pitchFamily="50" charset="-128"/>
            </a:rPr>
            <a:t>チェック</a:t>
          </a:r>
          <a:r>
            <a:rPr kumimoji="1" lang="ja-JP" altLang="en-US" sz="2800" u="dbl">
              <a:solidFill>
                <a:srgbClr val="FF0000"/>
              </a:solidFill>
              <a:latin typeface="メイリオ" panose="020B0604030504040204" pitchFamily="50" charset="-128"/>
              <a:ea typeface="メイリオ" panose="020B0604030504040204" pitchFamily="50" charset="-128"/>
            </a:rPr>
            <a:t>☑</a:t>
          </a:r>
          <a:r>
            <a:rPr kumimoji="1" lang="ja-JP" altLang="en-US" sz="2800">
              <a:solidFill>
                <a:srgbClr val="FF0000"/>
              </a:solidFill>
              <a:latin typeface="メイリオ" panose="020B0604030504040204" pitchFamily="50" charset="-128"/>
              <a:ea typeface="メイリオ" panose="020B0604030504040204" pitchFamily="50" charset="-128"/>
            </a:rPr>
            <a:t>して提出してください。</a:t>
          </a:r>
          <a:endParaRPr kumimoji="1" lang="en-US" altLang="ja-JP" sz="2800">
            <a:solidFill>
              <a:srgbClr val="FF0000"/>
            </a:solidFill>
            <a:latin typeface="メイリオ" panose="020B0604030504040204" pitchFamily="50" charset="-128"/>
            <a:ea typeface="メイリオ" panose="020B0604030504040204" pitchFamily="50" charset="-128"/>
          </a:endParaRPr>
        </a:p>
        <a:p>
          <a:pPr algn="l"/>
          <a:r>
            <a:rPr kumimoji="1" lang="en-US" altLang="ja-JP" sz="2800">
              <a:solidFill>
                <a:srgbClr val="FF0000"/>
              </a:solidFill>
              <a:latin typeface="メイリオ" panose="020B0604030504040204" pitchFamily="50" charset="-128"/>
              <a:ea typeface="メイリオ" panose="020B0604030504040204" pitchFamily="50" charset="-128"/>
            </a:rPr>
            <a:t>※</a:t>
          </a:r>
          <a:r>
            <a:rPr kumimoji="1" lang="ja-JP" altLang="en-US" sz="2800">
              <a:solidFill>
                <a:srgbClr val="FF0000"/>
              </a:solidFill>
              <a:latin typeface="メイリオ" panose="020B0604030504040204" pitchFamily="50" charset="-128"/>
              <a:ea typeface="メイリオ" panose="020B0604030504040204" pitchFamily="50" charset="-128"/>
            </a:rPr>
            <a:t>該当していない場合は</a:t>
          </a:r>
          <a:r>
            <a:rPr kumimoji="1" lang="ja-JP" altLang="en-US" sz="2800" u="wavyHeavy" baseline="0">
              <a:solidFill>
                <a:srgbClr val="FF0000"/>
              </a:solidFill>
              <a:latin typeface="メイリオ" panose="020B0604030504040204" pitchFamily="50" charset="-128"/>
              <a:ea typeface="メイリオ" panose="020B0604030504040204" pitchFamily="50" charset="-128"/>
            </a:rPr>
            <a:t>「該当しない□」にチェック</a:t>
          </a:r>
          <a:r>
            <a:rPr kumimoji="1" lang="ja-JP" altLang="en-US" sz="2800">
              <a:solidFill>
                <a:srgbClr val="FF0000"/>
              </a:solidFill>
              <a:latin typeface="メイリオ" panose="020B0604030504040204" pitchFamily="50" charset="-128"/>
              <a:ea typeface="メイリオ" panose="020B0604030504040204" pitchFamily="50" charset="-128"/>
            </a:rPr>
            <a:t>☑してください。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39</xdr:col>
      <xdr:colOff>85724</xdr:colOff>
      <xdr:row>5</xdr:row>
      <xdr:rowOff>114299</xdr:rowOff>
    </xdr:from>
    <xdr:to>
      <xdr:col>71</xdr:col>
      <xdr:colOff>19049</xdr:colOff>
      <xdr:row>24</xdr:row>
      <xdr:rowOff>76200</xdr:rowOff>
    </xdr:to>
    <xdr:sp macro="" textlink="">
      <xdr:nvSpPr>
        <xdr:cNvPr id="2" name="四角形: 角を丸くする 1">
          <a:extLst>
            <a:ext uri="{FF2B5EF4-FFF2-40B4-BE49-F238E27FC236}">
              <a16:creationId xmlns:a16="http://schemas.microsoft.com/office/drawing/2014/main" id="{00000000-0008-0000-0C00-000002000000}"/>
            </a:ext>
          </a:extLst>
        </xdr:cNvPr>
        <xdr:cNvSpPr/>
      </xdr:nvSpPr>
      <xdr:spPr>
        <a:xfrm>
          <a:off x="7886699" y="1257299"/>
          <a:ext cx="6334125" cy="43053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3200" b="1" u="sng">
              <a:solidFill>
                <a:schemeClr val="lt1"/>
              </a:solidFill>
              <a:effectLst/>
              <a:latin typeface="BIZ UDゴシック" panose="020B0400000000000000" pitchFamily="49" charset="-128"/>
              <a:ea typeface="BIZ UDゴシック" panose="020B0400000000000000" pitchFamily="49" charset="-128"/>
              <a:cs typeface="+mn-cs"/>
            </a:rPr>
            <a:t>★必要な場合のみ提出★</a:t>
          </a:r>
          <a:endParaRPr lang="ja-JP" altLang="ja-JP" sz="3200" b="1" u="sng">
            <a:effectLst/>
            <a:latin typeface="BIZ UDゴシック" panose="020B0400000000000000" pitchFamily="49" charset="-128"/>
            <a:ea typeface="BIZ UDゴシック" panose="020B0400000000000000" pitchFamily="49" charset="-128"/>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採択決定前に活動予定がある</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場合は提出</a:t>
          </a:r>
          <a:endParaRPr lang="ja-JP" altLang="ja-JP" sz="3200" b="1">
            <a:effectLst/>
            <a:latin typeface="BIZ UDゴシック" panose="020B0400000000000000" pitchFamily="49" charset="-128"/>
            <a:ea typeface="BIZ UDゴシック" panose="020B0400000000000000" pitchFamily="49" charset="-128"/>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・提出されない場合は、</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採択決</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定通知後から交付金活動とし</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て計上可能</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・別記条件を必ず確認すること</a:t>
          </a:r>
          <a:endParaRPr lang="ja-JP" altLang="ja-JP" sz="3200" b="1">
            <a:effectLst/>
            <a:latin typeface="BIZ UDゴシック" panose="020B0400000000000000" pitchFamily="49" charset="-128"/>
            <a:ea typeface="BIZ UDゴシック" panose="020B0400000000000000"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6" dT="2022-01-06T12:42:15.53" personId="{A8E71B07-F0B6-4944-89FE-B055BE4EA04C}" id="{4103E542-78F0-454C-9DC4-F3A43A7E7176}">
    <text>予算執行調査の指摘事項の対応として追加した項目なので、今はまだ独立項目として書かせたい。</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8.vml"/><Relationship Id="rId21" Type="http://schemas.openxmlformats.org/officeDocument/2006/relationships/ctrlProp" Target="../ctrlProps/ctrlProp35.xml"/><Relationship Id="rId34" Type="http://schemas.openxmlformats.org/officeDocument/2006/relationships/ctrlProp" Target="../ctrlProps/ctrlProp48.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7.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8"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01B16-B81B-4EA8-972D-E14DC2D74AEA}">
  <sheetPr codeName="Sheet1">
    <tabColor rgb="FFFFC000"/>
    <pageSetUpPr fitToPage="1"/>
  </sheetPr>
  <dimension ref="A1:F26"/>
  <sheetViews>
    <sheetView showGridLines="0" showZeros="0" view="pageBreakPreview" topLeftCell="A4" zoomScale="70" zoomScaleNormal="100" zoomScaleSheetLayoutView="70" workbookViewId="0">
      <selection activeCell="B9" sqref="B9"/>
    </sheetView>
  </sheetViews>
  <sheetFormatPr defaultRowHeight="18.75"/>
  <cols>
    <col min="1" max="1" width="4.625" style="113" customWidth="1"/>
    <col min="2" max="2" width="9.25" style="113" bestFit="1" customWidth="1"/>
    <col min="3" max="3" width="28.5" style="88" customWidth="1"/>
    <col min="4" max="4" width="48.75" style="88" customWidth="1"/>
    <col min="5" max="5" width="9" style="88"/>
    <col min="6" max="6" width="28.25" style="88" customWidth="1"/>
    <col min="7" max="16384" width="9" style="88"/>
  </cols>
  <sheetData>
    <row r="1" spans="1:6" ht="39.950000000000003" customHeight="1">
      <c r="A1" s="198" t="s">
        <v>539</v>
      </c>
      <c r="B1" s="198"/>
      <c r="C1" s="198"/>
      <c r="D1" s="198"/>
      <c r="E1" s="198"/>
      <c r="F1" s="198"/>
    </row>
    <row r="2" spans="1:6" ht="20.100000000000001" customHeight="1">
      <c r="A2" s="89"/>
      <c r="B2" s="89"/>
      <c r="C2" s="90"/>
    </row>
    <row r="3" spans="1:6" ht="39.950000000000003" customHeight="1" thickBot="1">
      <c r="A3" s="89"/>
      <c r="B3" s="89"/>
      <c r="C3" s="91" t="s">
        <v>506</v>
      </c>
      <c r="D3" s="199" t="str">
        <f>'②採択申請書（別紙３　様式第12号）1-5'!J7</f>
        <v>ひょうご活動組織</v>
      </c>
      <c r="E3" s="199"/>
      <c r="F3" s="199"/>
    </row>
    <row r="4" spans="1:6" ht="63" customHeight="1" thickTop="1">
      <c r="A4" s="200" t="s">
        <v>545</v>
      </c>
      <c r="B4" s="200"/>
      <c r="C4" s="200"/>
      <c r="D4" s="200"/>
      <c r="E4" s="200"/>
      <c r="F4" s="200"/>
    </row>
    <row r="5" spans="1:6" ht="39.950000000000003" customHeight="1">
      <c r="A5" s="92" t="s">
        <v>507</v>
      </c>
      <c r="B5" s="92"/>
      <c r="C5" s="92" t="s">
        <v>508</v>
      </c>
      <c r="D5" s="92" t="s">
        <v>509</v>
      </c>
      <c r="E5" s="93" t="s">
        <v>510</v>
      </c>
      <c r="F5" s="92" t="s">
        <v>42</v>
      </c>
    </row>
    <row r="6" spans="1:6" ht="54.95" customHeight="1">
      <c r="A6" s="94">
        <v>1</v>
      </c>
      <c r="B6" s="95" t="s">
        <v>511</v>
      </c>
      <c r="C6" s="96" t="s">
        <v>512</v>
      </c>
      <c r="D6" s="97" t="s">
        <v>513</v>
      </c>
      <c r="E6" s="98"/>
      <c r="F6" s="99"/>
    </row>
    <row r="7" spans="1:6" ht="54.95" customHeight="1">
      <c r="A7" s="92">
        <v>2</v>
      </c>
      <c r="B7" s="92" t="s">
        <v>511</v>
      </c>
      <c r="C7" s="114" t="s">
        <v>543</v>
      </c>
      <c r="D7" s="97" t="s">
        <v>515</v>
      </c>
      <c r="E7" s="101"/>
      <c r="F7" s="102"/>
    </row>
    <row r="8" spans="1:6" ht="54.95" customHeight="1">
      <c r="A8" s="94">
        <v>3</v>
      </c>
      <c r="B8" s="92" t="s">
        <v>511</v>
      </c>
      <c r="C8" s="114" t="s">
        <v>514</v>
      </c>
      <c r="D8" s="97" t="s">
        <v>516</v>
      </c>
      <c r="E8" s="101"/>
      <c r="F8" s="102"/>
    </row>
    <row r="9" spans="1:6" ht="54.95" customHeight="1">
      <c r="A9" s="92">
        <v>4</v>
      </c>
      <c r="B9" s="93" t="s">
        <v>659</v>
      </c>
      <c r="C9" s="100" t="s">
        <v>544</v>
      </c>
      <c r="D9" s="97" t="s">
        <v>517</v>
      </c>
      <c r="E9" s="101"/>
      <c r="F9" s="102" t="s">
        <v>640</v>
      </c>
    </row>
    <row r="10" spans="1:6" ht="54.95" customHeight="1">
      <c r="A10" s="94">
        <v>5</v>
      </c>
      <c r="B10" s="92" t="s">
        <v>511</v>
      </c>
      <c r="C10" s="100" t="s">
        <v>518</v>
      </c>
      <c r="D10" s="97" t="s">
        <v>519</v>
      </c>
      <c r="E10" s="101"/>
      <c r="F10" s="103" t="s">
        <v>520</v>
      </c>
    </row>
    <row r="11" spans="1:6" ht="54.95" customHeight="1">
      <c r="A11" s="92">
        <v>6</v>
      </c>
      <c r="B11" s="92" t="s">
        <v>511</v>
      </c>
      <c r="C11" s="100" t="s">
        <v>521</v>
      </c>
      <c r="D11" s="102" t="s">
        <v>522</v>
      </c>
      <c r="E11" s="101"/>
      <c r="F11" s="102"/>
    </row>
    <row r="12" spans="1:6" ht="54.95" customHeight="1">
      <c r="A12" s="94">
        <v>7</v>
      </c>
      <c r="B12" s="92" t="s">
        <v>511</v>
      </c>
      <c r="C12" s="100" t="s">
        <v>523</v>
      </c>
      <c r="D12" s="102" t="s">
        <v>524</v>
      </c>
      <c r="E12" s="101"/>
      <c r="F12" s="102" t="s">
        <v>525</v>
      </c>
    </row>
    <row r="13" spans="1:6" ht="54.95" customHeight="1">
      <c r="A13" s="92">
        <v>8</v>
      </c>
      <c r="B13" s="92" t="s">
        <v>511</v>
      </c>
      <c r="C13" s="100" t="s">
        <v>526</v>
      </c>
      <c r="D13" s="102" t="s">
        <v>527</v>
      </c>
      <c r="E13" s="101"/>
      <c r="F13" s="102"/>
    </row>
    <row r="14" spans="1:6" ht="54.95" customHeight="1">
      <c r="A14" s="94">
        <v>9</v>
      </c>
      <c r="B14" s="92" t="s">
        <v>511</v>
      </c>
      <c r="C14" s="100"/>
      <c r="D14" s="112" t="s">
        <v>602</v>
      </c>
      <c r="E14" s="101"/>
      <c r="F14" s="102"/>
    </row>
    <row r="15" spans="1:6" ht="54.95" customHeight="1">
      <c r="A15" s="177">
        <v>10</v>
      </c>
      <c r="B15" s="178" t="s">
        <v>528</v>
      </c>
      <c r="C15" s="179" t="s">
        <v>540</v>
      </c>
      <c r="D15" s="190" t="s">
        <v>642</v>
      </c>
      <c r="E15" s="101"/>
      <c r="F15" s="102"/>
    </row>
    <row r="16" spans="1:6" ht="54.95" customHeight="1" thickBot="1">
      <c r="A16" s="104">
        <v>11</v>
      </c>
      <c r="B16" s="104" t="s">
        <v>528</v>
      </c>
      <c r="C16" s="105" t="s">
        <v>541</v>
      </c>
      <c r="D16" s="106" t="s">
        <v>529</v>
      </c>
      <c r="E16" s="176"/>
      <c r="F16" s="107"/>
    </row>
    <row r="17" spans="1:6" ht="54.95" customHeight="1" thickTop="1">
      <c r="A17" s="94">
        <v>12</v>
      </c>
      <c r="B17" s="175" t="s">
        <v>530</v>
      </c>
      <c r="C17" s="108" t="s">
        <v>531</v>
      </c>
      <c r="D17" s="109" t="s">
        <v>532</v>
      </c>
      <c r="E17" s="174"/>
      <c r="F17" s="110"/>
    </row>
    <row r="18" spans="1:6" ht="54.95" customHeight="1">
      <c r="A18" s="92">
        <v>13</v>
      </c>
      <c r="B18" s="111" t="s">
        <v>530</v>
      </c>
      <c r="C18" s="100"/>
      <c r="D18" s="97" t="s">
        <v>533</v>
      </c>
      <c r="E18" s="174"/>
      <c r="F18" s="110" t="s">
        <v>612</v>
      </c>
    </row>
    <row r="19" spans="1:6" ht="54.95" customHeight="1">
      <c r="A19" s="94">
        <v>14</v>
      </c>
      <c r="B19" s="111" t="s">
        <v>530</v>
      </c>
      <c r="C19" s="100"/>
      <c r="D19" s="97" t="s">
        <v>534</v>
      </c>
      <c r="E19" s="101"/>
      <c r="F19" s="102" t="s">
        <v>613</v>
      </c>
    </row>
    <row r="20" spans="1:6" ht="54.95" customHeight="1">
      <c r="A20" s="92">
        <v>15</v>
      </c>
      <c r="B20" s="111" t="s">
        <v>530</v>
      </c>
      <c r="C20" s="100" t="s">
        <v>518</v>
      </c>
      <c r="D20" s="97" t="s">
        <v>535</v>
      </c>
      <c r="E20" s="101"/>
      <c r="F20" s="103" t="s">
        <v>536</v>
      </c>
    </row>
    <row r="21" spans="1:6" ht="54.95" customHeight="1">
      <c r="A21" s="94">
        <v>16</v>
      </c>
      <c r="B21" s="111" t="s">
        <v>530</v>
      </c>
      <c r="C21" s="100" t="s">
        <v>518</v>
      </c>
      <c r="D21" s="102" t="s">
        <v>537</v>
      </c>
      <c r="E21" s="101"/>
      <c r="F21" s="102"/>
    </row>
    <row r="22" spans="1:6" ht="54.95" customHeight="1">
      <c r="A22" s="92">
        <v>17</v>
      </c>
      <c r="B22" s="111" t="s">
        <v>530</v>
      </c>
      <c r="C22" s="100" t="s">
        <v>518</v>
      </c>
      <c r="D22" s="112" t="s">
        <v>538</v>
      </c>
      <c r="E22" s="101"/>
      <c r="F22" s="103" t="s">
        <v>542</v>
      </c>
    </row>
    <row r="24" spans="1:6" ht="24.95" customHeight="1"/>
    <row r="25" spans="1:6" ht="24.95" customHeight="1"/>
    <row r="26" spans="1:6" ht="24.95" customHeight="1"/>
  </sheetData>
  <mergeCells count="3">
    <mergeCell ref="A1:F1"/>
    <mergeCell ref="D3:F3"/>
    <mergeCell ref="A4:F4"/>
  </mergeCells>
  <phoneticPr fontId="8"/>
  <pageMargins left="0.70866141732283472" right="0.70866141732283472" top="0.74803149606299213" bottom="0.74803149606299213" header="0.31496062992125984" footer="0.31496062992125984"/>
  <pageSetup paperSize="9" scale="6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4</xdr:col>
                    <xdr:colOff>219075</xdr:colOff>
                    <xdr:row>6</xdr:row>
                    <xdr:rowOff>114300</xdr:rowOff>
                  </from>
                  <to>
                    <xdr:col>4</xdr:col>
                    <xdr:colOff>476250</xdr:colOff>
                    <xdr:row>6</xdr:row>
                    <xdr:rowOff>371475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4</xdr:col>
                    <xdr:colOff>219075</xdr:colOff>
                    <xdr:row>18</xdr:row>
                    <xdr:rowOff>114300</xdr:rowOff>
                  </from>
                  <to>
                    <xdr:col>4</xdr:col>
                    <xdr:colOff>476250</xdr:colOff>
                    <xdr:row>18</xdr:row>
                    <xdr:rowOff>371475</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4</xdr:col>
                    <xdr:colOff>219075</xdr:colOff>
                    <xdr:row>20</xdr:row>
                    <xdr:rowOff>114300</xdr:rowOff>
                  </from>
                  <to>
                    <xdr:col>4</xdr:col>
                    <xdr:colOff>476250</xdr:colOff>
                    <xdr:row>20</xdr:row>
                    <xdr:rowOff>371475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4</xdr:col>
                    <xdr:colOff>219075</xdr:colOff>
                    <xdr:row>21</xdr:row>
                    <xdr:rowOff>114300</xdr:rowOff>
                  </from>
                  <to>
                    <xdr:col>4</xdr:col>
                    <xdr:colOff>476250</xdr:colOff>
                    <xdr:row>21</xdr:row>
                    <xdr:rowOff>371475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4</xdr:col>
                    <xdr:colOff>219075</xdr:colOff>
                    <xdr:row>7</xdr:row>
                    <xdr:rowOff>114300</xdr:rowOff>
                  </from>
                  <to>
                    <xdr:col>4</xdr:col>
                    <xdr:colOff>476250</xdr:colOff>
                    <xdr:row>7</xdr:row>
                    <xdr:rowOff>371475</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4</xdr:col>
                    <xdr:colOff>219075</xdr:colOff>
                    <xdr:row>8</xdr:row>
                    <xdr:rowOff>114300</xdr:rowOff>
                  </from>
                  <to>
                    <xdr:col>4</xdr:col>
                    <xdr:colOff>476250</xdr:colOff>
                    <xdr:row>8</xdr:row>
                    <xdr:rowOff>371475</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4</xdr:col>
                    <xdr:colOff>219075</xdr:colOff>
                    <xdr:row>9</xdr:row>
                    <xdr:rowOff>114300</xdr:rowOff>
                  </from>
                  <to>
                    <xdr:col>4</xdr:col>
                    <xdr:colOff>476250</xdr:colOff>
                    <xdr:row>9</xdr:row>
                    <xdr:rowOff>371475</xdr:rowOff>
                  </to>
                </anchor>
              </controlPr>
            </control>
          </mc:Choice>
        </mc:AlternateContent>
        <mc:AlternateContent xmlns:mc="http://schemas.openxmlformats.org/markup-compatibility/2006">
          <mc:Choice Requires="x14">
            <control shapeId="60425" r:id="rId11" name="Check Box 9">
              <controlPr defaultSize="0" autoFill="0" autoLine="0" autoPict="0">
                <anchor moveWithCells="1">
                  <from>
                    <xdr:col>4</xdr:col>
                    <xdr:colOff>219075</xdr:colOff>
                    <xdr:row>10</xdr:row>
                    <xdr:rowOff>114300</xdr:rowOff>
                  </from>
                  <to>
                    <xdr:col>4</xdr:col>
                    <xdr:colOff>476250</xdr:colOff>
                    <xdr:row>10</xdr:row>
                    <xdr:rowOff>371475</xdr:rowOff>
                  </to>
                </anchor>
              </controlPr>
            </control>
          </mc:Choice>
        </mc:AlternateContent>
        <mc:AlternateContent xmlns:mc="http://schemas.openxmlformats.org/markup-compatibility/2006">
          <mc:Choice Requires="x14">
            <control shapeId="60426" r:id="rId12" name="Check Box 10">
              <controlPr defaultSize="0" autoFill="0" autoLine="0" autoPict="0">
                <anchor moveWithCells="1">
                  <from>
                    <xdr:col>4</xdr:col>
                    <xdr:colOff>228600</xdr:colOff>
                    <xdr:row>11</xdr:row>
                    <xdr:rowOff>142875</xdr:rowOff>
                  </from>
                  <to>
                    <xdr:col>4</xdr:col>
                    <xdr:colOff>561975</xdr:colOff>
                    <xdr:row>11</xdr:row>
                    <xdr:rowOff>390525</xdr:rowOff>
                  </to>
                </anchor>
              </controlPr>
            </control>
          </mc:Choice>
        </mc:AlternateContent>
        <mc:AlternateContent xmlns:mc="http://schemas.openxmlformats.org/markup-compatibility/2006">
          <mc:Choice Requires="x14">
            <control shapeId="60427" r:id="rId13" name="Check Box 11">
              <controlPr defaultSize="0" autoFill="0" autoLine="0" autoPict="0">
                <anchor moveWithCells="1">
                  <from>
                    <xdr:col>4</xdr:col>
                    <xdr:colOff>219075</xdr:colOff>
                    <xdr:row>12</xdr:row>
                    <xdr:rowOff>114300</xdr:rowOff>
                  </from>
                  <to>
                    <xdr:col>4</xdr:col>
                    <xdr:colOff>476250</xdr:colOff>
                    <xdr:row>12</xdr:row>
                    <xdr:rowOff>371475</xdr:rowOff>
                  </to>
                </anchor>
              </controlPr>
            </control>
          </mc:Choice>
        </mc:AlternateContent>
        <mc:AlternateContent xmlns:mc="http://schemas.openxmlformats.org/markup-compatibility/2006">
          <mc:Choice Requires="x14">
            <control shapeId="60428" r:id="rId14" name="Check Box 12">
              <controlPr defaultSize="0" autoFill="0" autoLine="0" autoPict="0">
                <anchor moveWithCells="1">
                  <from>
                    <xdr:col>4</xdr:col>
                    <xdr:colOff>219075</xdr:colOff>
                    <xdr:row>19</xdr:row>
                    <xdr:rowOff>114300</xdr:rowOff>
                  </from>
                  <to>
                    <xdr:col>4</xdr:col>
                    <xdr:colOff>476250</xdr:colOff>
                    <xdr:row>19</xdr:row>
                    <xdr:rowOff>371475</xdr:rowOff>
                  </to>
                </anchor>
              </controlPr>
            </control>
          </mc:Choice>
        </mc:AlternateContent>
        <mc:AlternateContent xmlns:mc="http://schemas.openxmlformats.org/markup-compatibility/2006">
          <mc:Choice Requires="x14">
            <control shapeId="60429" r:id="rId15" name="Check Box 13">
              <controlPr defaultSize="0" autoFill="0" autoLine="0" autoPict="0">
                <anchor moveWithCells="1">
                  <from>
                    <xdr:col>4</xdr:col>
                    <xdr:colOff>219075</xdr:colOff>
                    <xdr:row>13</xdr:row>
                    <xdr:rowOff>114300</xdr:rowOff>
                  </from>
                  <to>
                    <xdr:col>4</xdr:col>
                    <xdr:colOff>476250</xdr:colOff>
                    <xdr:row>13</xdr:row>
                    <xdr:rowOff>371475</xdr:rowOff>
                  </to>
                </anchor>
              </controlPr>
            </control>
          </mc:Choice>
        </mc:AlternateContent>
        <mc:AlternateContent xmlns:mc="http://schemas.openxmlformats.org/markup-compatibility/2006">
          <mc:Choice Requires="x14">
            <control shapeId="60430" r:id="rId16" name="Check Box 14">
              <controlPr defaultSize="0" autoFill="0" autoLine="0" autoPict="0">
                <anchor moveWithCells="1">
                  <from>
                    <xdr:col>4</xdr:col>
                    <xdr:colOff>219075</xdr:colOff>
                    <xdr:row>17</xdr:row>
                    <xdr:rowOff>114300</xdr:rowOff>
                  </from>
                  <to>
                    <xdr:col>4</xdr:col>
                    <xdr:colOff>476250</xdr:colOff>
                    <xdr:row>17</xdr:row>
                    <xdr:rowOff>371475</xdr:rowOff>
                  </to>
                </anchor>
              </controlPr>
            </control>
          </mc:Choice>
        </mc:AlternateContent>
        <mc:AlternateContent xmlns:mc="http://schemas.openxmlformats.org/markup-compatibility/2006">
          <mc:Choice Requires="x14">
            <control shapeId="60431" r:id="rId17" name="Check Box 15">
              <controlPr defaultSize="0" autoFill="0" autoLine="0" autoPict="0">
                <anchor moveWithCells="1">
                  <from>
                    <xdr:col>4</xdr:col>
                    <xdr:colOff>219075</xdr:colOff>
                    <xdr:row>5</xdr:row>
                    <xdr:rowOff>114300</xdr:rowOff>
                  </from>
                  <to>
                    <xdr:col>4</xdr:col>
                    <xdr:colOff>476250</xdr:colOff>
                    <xdr:row>5</xdr:row>
                    <xdr:rowOff>371475</xdr:rowOff>
                  </to>
                </anchor>
              </controlPr>
            </control>
          </mc:Choice>
        </mc:AlternateContent>
        <mc:AlternateContent xmlns:mc="http://schemas.openxmlformats.org/markup-compatibility/2006">
          <mc:Choice Requires="x14">
            <control shapeId="60432" r:id="rId18" name="Check Box 16">
              <controlPr defaultSize="0" autoFill="0" autoLine="0" autoPict="0">
                <anchor moveWithCells="1">
                  <from>
                    <xdr:col>4</xdr:col>
                    <xdr:colOff>219075</xdr:colOff>
                    <xdr:row>15</xdr:row>
                    <xdr:rowOff>114300</xdr:rowOff>
                  </from>
                  <to>
                    <xdr:col>4</xdr:col>
                    <xdr:colOff>476250</xdr:colOff>
                    <xdr:row>15</xdr:row>
                    <xdr:rowOff>371475</xdr:rowOff>
                  </to>
                </anchor>
              </controlPr>
            </control>
          </mc:Choice>
        </mc:AlternateContent>
        <mc:AlternateContent xmlns:mc="http://schemas.openxmlformats.org/markup-compatibility/2006">
          <mc:Choice Requires="x14">
            <control shapeId="60433" r:id="rId19" name="Check Box 17">
              <controlPr defaultSize="0" autoFill="0" autoLine="0" autoPict="0">
                <anchor moveWithCells="1">
                  <from>
                    <xdr:col>4</xdr:col>
                    <xdr:colOff>219075</xdr:colOff>
                    <xdr:row>16</xdr:row>
                    <xdr:rowOff>114300</xdr:rowOff>
                  </from>
                  <to>
                    <xdr:col>4</xdr:col>
                    <xdr:colOff>476250</xdr:colOff>
                    <xdr:row>16</xdr:row>
                    <xdr:rowOff>371475</xdr:rowOff>
                  </to>
                </anchor>
              </controlPr>
            </control>
          </mc:Choice>
        </mc:AlternateContent>
        <mc:AlternateContent xmlns:mc="http://schemas.openxmlformats.org/markup-compatibility/2006">
          <mc:Choice Requires="x14">
            <control shapeId="60434" r:id="rId20" name="Check Box 18">
              <controlPr defaultSize="0" autoFill="0" autoLine="0" autoPict="0">
                <anchor moveWithCells="1">
                  <from>
                    <xdr:col>4</xdr:col>
                    <xdr:colOff>219075</xdr:colOff>
                    <xdr:row>14</xdr:row>
                    <xdr:rowOff>114300</xdr:rowOff>
                  </from>
                  <to>
                    <xdr:col>4</xdr:col>
                    <xdr:colOff>476250</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A8B3-A946-4C94-8630-9BFC54877CA2}">
  <sheetPr codeName="Sheet11">
    <tabColor rgb="FFFFC000"/>
    <pageSetUpPr fitToPage="1"/>
  </sheetPr>
  <dimension ref="A1:G95"/>
  <sheetViews>
    <sheetView view="pageBreakPreview" topLeftCell="A4" zoomScaleNormal="100" zoomScaleSheetLayoutView="100" workbookViewId="0">
      <selection activeCell="C7" sqref="C7:D7"/>
    </sheetView>
  </sheetViews>
  <sheetFormatPr defaultRowHeight="18.75"/>
  <cols>
    <col min="1" max="1" width="12.375" style="54" customWidth="1"/>
    <col min="2" max="2" width="11.75" style="54" customWidth="1"/>
    <col min="3" max="3" width="52.625" style="55" customWidth="1"/>
    <col min="4" max="4" width="18.375" style="55" customWidth="1"/>
    <col min="5" max="16384" width="9" style="39"/>
  </cols>
  <sheetData>
    <row r="1" spans="1:4" ht="19.5" customHeight="1">
      <c r="A1" s="469" t="s">
        <v>331</v>
      </c>
      <c r="B1" s="469"/>
      <c r="C1" s="469"/>
      <c r="D1" s="469"/>
    </row>
    <row r="2" spans="1:4" ht="19.5" customHeight="1">
      <c r="A2" s="470"/>
      <c r="B2" s="470"/>
      <c r="C2" s="471" t="s">
        <v>332</v>
      </c>
      <c r="D2" s="472"/>
    </row>
    <row r="3" spans="1:4" ht="15" customHeight="1">
      <c r="A3" s="470"/>
      <c r="B3" s="470"/>
      <c r="C3" s="472"/>
      <c r="D3" s="472"/>
    </row>
    <row r="4" spans="1:4" ht="19.5" customHeight="1">
      <c r="A4" s="470"/>
      <c r="B4" s="470"/>
      <c r="C4" s="472"/>
      <c r="D4" s="473" t="s">
        <v>333</v>
      </c>
    </row>
    <row r="5" spans="1:4" ht="19.5" customHeight="1">
      <c r="A5" s="470"/>
      <c r="B5" s="470"/>
      <c r="C5" s="472"/>
      <c r="D5" s="474" t="s">
        <v>334</v>
      </c>
    </row>
    <row r="6" spans="1:4" ht="24.95" customHeight="1">
      <c r="A6" s="432" t="s">
        <v>335</v>
      </c>
      <c r="B6" s="433"/>
      <c r="C6" s="434" t="str">
        <f>'②採択申請書（別紙３　様式第12号）1-5'!J7</f>
        <v>ひょうご活動組織</v>
      </c>
      <c r="D6" s="434"/>
    </row>
    <row r="7" spans="1:4" ht="24.95" customHeight="1">
      <c r="A7" s="425" t="s">
        <v>336</v>
      </c>
      <c r="B7" s="426"/>
      <c r="C7" s="427"/>
      <c r="D7" s="427"/>
    </row>
    <row r="8" spans="1:4" ht="24.95" customHeight="1">
      <c r="A8" s="428" t="s">
        <v>337</v>
      </c>
      <c r="B8" s="429"/>
      <c r="C8" s="427" t="s">
        <v>609</v>
      </c>
      <c r="D8" s="427"/>
    </row>
    <row r="9" spans="1:4" ht="24.95" customHeight="1">
      <c r="A9" s="430" t="s">
        <v>338</v>
      </c>
      <c r="B9" s="431"/>
      <c r="C9" s="427"/>
      <c r="D9" s="427"/>
    </row>
    <row r="10" spans="1:4" ht="24.95" customHeight="1">
      <c r="A10" s="425" t="s">
        <v>339</v>
      </c>
      <c r="B10" s="426"/>
      <c r="C10" s="427" t="s">
        <v>340</v>
      </c>
      <c r="D10" s="427"/>
    </row>
    <row r="11" spans="1:4" ht="24.95" customHeight="1">
      <c r="A11" s="425" t="s">
        <v>341</v>
      </c>
      <c r="B11" s="426"/>
      <c r="C11" s="427" t="s">
        <v>604</v>
      </c>
      <c r="D11" s="427"/>
    </row>
    <row r="12" spans="1:4" ht="15" customHeight="1">
      <c r="A12" s="475"/>
      <c r="B12" s="475"/>
      <c r="C12" s="476"/>
      <c r="D12" s="476"/>
    </row>
    <row r="13" spans="1:4" ht="19.5" customHeight="1">
      <c r="A13" s="477" t="s">
        <v>342</v>
      </c>
      <c r="B13" s="477"/>
      <c r="C13" s="478"/>
      <c r="D13" s="478"/>
    </row>
    <row r="14" spans="1:4" ht="15" customHeight="1">
      <c r="A14" s="424" t="s">
        <v>343</v>
      </c>
      <c r="B14" s="424"/>
      <c r="C14" s="424"/>
      <c r="D14" s="42" t="s">
        <v>344</v>
      </c>
    </row>
    <row r="15" spans="1:4" ht="15" customHeight="1">
      <c r="A15" s="424"/>
      <c r="B15" s="424"/>
      <c r="C15" s="424"/>
      <c r="D15" s="43" t="s">
        <v>345</v>
      </c>
    </row>
    <row r="16" spans="1:4" ht="15" customHeight="1">
      <c r="A16" s="424"/>
      <c r="B16" s="424"/>
      <c r="C16" s="424"/>
      <c r="D16" s="43" t="s">
        <v>346</v>
      </c>
    </row>
    <row r="17" spans="1:4" ht="15" customHeight="1">
      <c r="A17" s="424"/>
      <c r="B17" s="424"/>
      <c r="C17" s="424"/>
      <c r="D17" s="44" t="s">
        <v>347</v>
      </c>
    </row>
    <row r="18" spans="1:4" ht="38.1" customHeight="1">
      <c r="A18" s="45">
        <v>1</v>
      </c>
      <c r="B18" s="422" t="s">
        <v>348</v>
      </c>
      <c r="C18" s="423"/>
      <c r="D18" s="46"/>
    </row>
    <row r="19" spans="1:4" ht="38.1" customHeight="1">
      <c r="A19" s="47" t="s">
        <v>349</v>
      </c>
      <c r="B19" s="420" t="s">
        <v>350</v>
      </c>
      <c r="C19" s="421"/>
      <c r="D19" s="48"/>
    </row>
    <row r="20" spans="1:4" ht="38.1" customHeight="1">
      <c r="A20" s="49" t="s">
        <v>351</v>
      </c>
      <c r="B20" s="418" t="s">
        <v>352</v>
      </c>
      <c r="C20" s="419"/>
      <c r="D20" s="50"/>
    </row>
    <row r="21" spans="1:4" ht="38.1" customHeight="1">
      <c r="A21" s="49" t="s">
        <v>353</v>
      </c>
      <c r="B21" s="418" t="s">
        <v>354</v>
      </c>
      <c r="C21" s="419"/>
      <c r="D21" s="50"/>
    </row>
    <row r="22" spans="1:4" ht="38.1" customHeight="1">
      <c r="A22" s="49" t="s">
        <v>355</v>
      </c>
      <c r="B22" s="418" t="s">
        <v>356</v>
      </c>
      <c r="C22" s="419"/>
      <c r="D22" s="50"/>
    </row>
    <row r="23" spans="1:4" ht="38.1" customHeight="1">
      <c r="A23" s="49" t="s">
        <v>357</v>
      </c>
      <c r="B23" s="418" t="s">
        <v>358</v>
      </c>
      <c r="C23" s="419"/>
      <c r="D23" s="50"/>
    </row>
    <row r="24" spans="1:4" ht="38.1" customHeight="1">
      <c r="A24" s="49" t="s">
        <v>359</v>
      </c>
      <c r="B24" s="418" t="s">
        <v>360</v>
      </c>
      <c r="C24" s="419"/>
      <c r="D24" s="50"/>
    </row>
    <row r="25" spans="1:4" ht="38.1" customHeight="1">
      <c r="A25" s="49" t="s">
        <v>361</v>
      </c>
      <c r="B25" s="418" t="s">
        <v>362</v>
      </c>
      <c r="C25" s="419"/>
      <c r="D25" s="50"/>
    </row>
    <row r="26" spans="1:4" ht="38.1" customHeight="1">
      <c r="A26" s="47" t="s">
        <v>363</v>
      </c>
      <c r="B26" s="420" t="s">
        <v>364</v>
      </c>
      <c r="C26" s="421"/>
      <c r="D26" s="51"/>
    </row>
    <row r="27" spans="1:4" ht="38.1" customHeight="1">
      <c r="A27" s="49" t="s">
        <v>365</v>
      </c>
      <c r="B27" s="418" t="s">
        <v>366</v>
      </c>
      <c r="C27" s="419"/>
      <c r="D27" s="50"/>
    </row>
    <row r="28" spans="1:4" ht="38.1" customHeight="1">
      <c r="A28" s="49" t="s">
        <v>367</v>
      </c>
      <c r="B28" s="418" t="s">
        <v>368</v>
      </c>
      <c r="C28" s="419"/>
      <c r="D28" s="50"/>
    </row>
    <row r="29" spans="1:4" ht="38.1" customHeight="1">
      <c r="A29" s="49" t="s">
        <v>369</v>
      </c>
      <c r="B29" s="418" t="s">
        <v>370</v>
      </c>
      <c r="C29" s="419"/>
      <c r="D29" s="50"/>
    </row>
    <row r="30" spans="1:4" ht="38.1" customHeight="1">
      <c r="A30" s="49" t="s">
        <v>371</v>
      </c>
      <c r="B30" s="418" t="s">
        <v>372</v>
      </c>
      <c r="C30" s="419"/>
      <c r="D30" s="50"/>
    </row>
    <row r="31" spans="1:4" ht="38.1" customHeight="1">
      <c r="A31" s="49" t="s">
        <v>373</v>
      </c>
      <c r="B31" s="418" t="s">
        <v>374</v>
      </c>
      <c r="C31" s="419"/>
      <c r="D31" s="50"/>
    </row>
    <row r="32" spans="1:4" ht="15" customHeight="1">
      <c r="A32" s="424" t="s">
        <v>343</v>
      </c>
      <c r="B32" s="424"/>
      <c r="C32" s="424"/>
      <c r="D32" s="42" t="s">
        <v>344</v>
      </c>
    </row>
    <row r="33" spans="1:7" ht="15" customHeight="1">
      <c r="A33" s="424"/>
      <c r="B33" s="424"/>
      <c r="C33" s="424"/>
      <c r="D33" s="43" t="s">
        <v>345</v>
      </c>
    </row>
    <row r="34" spans="1:7" ht="15" customHeight="1">
      <c r="A34" s="424"/>
      <c r="B34" s="424"/>
      <c r="C34" s="424"/>
      <c r="D34" s="43" t="s">
        <v>346</v>
      </c>
    </row>
    <row r="35" spans="1:7" ht="15" customHeight="1">
      <c r="A35" s="424"/>
      <c r="B35" s="424"/>
      <c r="C35" s="424"/>
      <c r="D35" s="44" t="s">
        <v>347</v>
      </c>
    </row>
    <row r="36" spans="1:7" ht="38.1" customHeight="1">
      <c r="A36" s="49" t="s">
        <v>375</v>
      </c>
      <c r="B36" s="418" t="s">
        <v>376</v>
      </c>
      <c r="C36" s="419"/>
      <c r="D36" s="50"/>
    </row>
    <row r="37" spans="1:7" ht="38.1" customHeight="1">
      <c r="A37" s="47" t="s">
        <v>377</v>
      </c>
      <c r="B37" s="420" t="s">
        <v>378</v>
      </c>
      <c r="C37" s="421"/>
      <c r="D37" s="51"/>
    </row>
    <row r="38" spans="1:7" ht="38.1" customHeight="1">
      <c r="A38" s="49" t="s">
        <v>379</v>
      </c>
      <c r="B38" s="418" t="s">
        <v>380</v>
      </c>
      <c r="C38" s="419"/>
      <c r="D38" s="50"/>
    </row>
    <row r="39" spans="1:7" ht="38.1" customHeight="1">
      <c r="A39" s="49" t="s">
        <v>381</v>
      </c>
      <c r="B39" s="418" t="s">
        <v>382</v>
      </c>
      <c r="C39" s="419"/>
      <c r="D39" s="50"/>
    </row>
    <row r="40" spans="1:7" ht="38.1" customHeight="1">
      <c r="A40" s="49" t="s">
        <v>383</v>
      </c>
      <c r="B40" s="418" t="s">
        <v>384</v>
      </c>
      <c r="C40" s="419"/>
      <c r="D40" s="50"/>
    </row>
    <row r="41" spans="1:7" ht="38.1" customHeight="1">
      <c r="A41" s="47" t="s">
        <v>385</v>
      </c>
      <c r="B41" s="420" t="s">
        <v>386</v>
      </c>
      <c r="C41" s="421"/>
      <c r="D41" s="51"/>
    </row>
    <row r="42" spans="1:7" ht="38.1" customHeight="1">
      <c r="A42" s="49" t="s">
        <v>387</v>
      </c>
      <c r="B42" s="418" t="s">
        <v>388</v>
      </c>
      <c r="C42" s="419"/>
      <c r="D42" s="50"/>
      <c r="G42" s="52"/>
    </row>
    <row r="43" spans="1:7" ht="38.1" customHeight="1">
      <c r="A43" s="49" t="s">
        <v>389</v>
      </c>
      <c r="B43" s="418" t="s">
        <v>390</v>
      </c>
      <c r="C43" s="419"/>
      <c r="D43" s="50"/>
    </row>
    <row r="44" spans="1:7" ht="38.1" customHeight="1">
      <c r="A44" s="49" t="s">
        <v>391</v>
      </c>
      <c r="B44" s="418" t="s">
        <v>392</v>
      </c>
      <c r="C44" s="419"/>
      <c r="D44" s="50"/>
    </row>
    <row r="45" spans="1:7" ht="38.1" customHeight="1">
      <c r="A45" s="49" t="s">
        <v>393</v>
      </c>
      <c r="B45" s="418" t="s">
        <v>394</v>
      </c>
      <c r="C45" s="419"/>
      <c r="D45" s="50"/>
    </row>
    <row r="46" spans="1:7" ht="38.1" customHeight="1">
      <c r="A46" s="49" t="s">
        <v>395</v>
      </c>
      <c r="B46" s="418" t="s">
        <v>396</v>
      </c>
      <c r="C46" s="419"/>
      <c r="D46" s="50"/>
    </row>
    <row r="47" spans="1:7" ht="38.1" customHeight="1">
      <c r="A47" s="47" t="s">
        <v>397</v>
      </c>
      <c r="B47" s="420" t="s">
        <v>398</v>
      </c>
      <c r="C47" s="421"/>
      <c r="D47" s="51"/>
    </row>
    <row r="48" spans="1:7" ht="54.75" customHeight="1">
      <c r="A48" s="49" t="s">
        <v>399</v>
      </c>
      <c r="B48" s="418" t="s">
        <v>400</v>
      </c>
      <c r="C48" s="419"/>
      <c r="D48" s="50"/>
    </row>
    <row r="49" spans="1:4" ht="38.1" customHeight="1">
      <c r="A49" s="49" t="s">
        <v>401</v>
      </c>
      <c r="B49" s="418" t="s">
        <v>402</v>
      </c>
      <c r="C49" s="419"/>
      <c r="D49" s="50"/>
    </row>
    <row r="50" spans="1:4" ht="38.1" customHeight="1">
      <c r="A50" s="45">
        <v>2</v>
      </c>
      <c r="B50" s="422" t="s">
        <v>403</v>
      </c>
      <c r="C50" s="423"/>
      <c r="D50" s="53"/>
    </row>
    <row r="51" spans="1:4" ht="38.1" customHeight="1">
      <c r="A51" s="47" t="s">
        <v>404</v>
      </c>
      <c r="B51" s="420" t="s">
        <v>405</v>
      </c>
      <c r="C51" s="421"/>
      <c r="D51" s="51"/>
    </row>
    <row r="52" spans="1:4" ht="38.1" customHeight="1">
      <c r="A52" s="49" t="s">
        <v>406</v>
      </c>
      <c r="B52" s="418" t="s">
        <v>407</v>
      </c>
      <c r="C52" s="419"/>
      <c r="D52" s="50"/>
    </row>
    <row r="53" spans="1:4" ht="38.1" customHeight="1">
      <c r="A53" s="47" t="s">
        <v>408</v>
      </c>
      <c r="B53" s="420" t="s">
        <v>409</v>
      </c>
      <c r="C53" s="421"/>
      <c r="D53" s="51"/>
    </row>
    <row r="54" spans="1:4" ht="38.1" customHeight="1">
      <c r="A54" s="49" t="s">
        <v>410</v>
      </c>
      <c r="B54" s="418" t="s">
        <v>411</v>
      </c>
      <c r="C54" s="419"/>
      <c r="D54" s="50"/>
    </row>
    <row r="55" spans="1:4" ht="38.1" customHeight="1">
      <c r="A55" s="47" t="s">
        <v>412</v>
      </c>
      <c r="B55" s="420" t="s">
        <v>413</v>
      </c>
      <c r="C55" s="421"/>
      <c r="D55" s="51"/>
    </row>
    <row r="56" spans="1:4" ht="38.1" customHeight="1">
      <c r="A56" s="49" t="s">
        <v>414</v>
      </c>
      <c r="B56" s="418" t="s">
        <v>415</v>
      </c>
      <c r="C56" s="419"/>
      <c r="D56" s="50"/>
    </row>
    <row r="57" spans="1:4" ht="39.950000000000003" customHeight="1">
      <c r="A57" s="40"/>
      <c r="B57" s="40"/>
      <c r="C57" s="41"/>
      <c r="D57" s="41"/>
    </row>
    <row r="58" spans="1:4" s="54" customFormat="1" ht="33.75" customHeight="1">
      <c r="A58" s="40"/>
      <c r="B58" s="40"/>
      <c r="C58" s="41"/>
      <c r="D58" s="41"/>
    </row>
    <row r="59" spans="1:4" s="54" customFormat="1" ht="33.75" customHeight="1">
      <c r="A59" s="40"/>
      <c r="B59" s="40"/>
      <c r="C59" s="41"/>
      <c r="D59" s="41"/>
    </row>
    <row r="60" spans="1:4" s="54" customFormat="1" ht="33.75" customHeight="1">
      <c r="A60" s="40"/>
      <c r="B60" s="40"/>
      <c r="C60" s="41"/>
      <c r="D60" s="41"/>
    </row>
    <row r="61" spans="1:4" s="54" customFormat="1" ht="33.75" customHeight="1">
      <c r="A61" s="40"/>
      <c r="B61" s="40"/>
      <c r="C61" s="41"/>
      <c r="D61" s="41"/>
    </row>
    <row r="62" spans="1:4" s="54" customFormat="1" ht="33.75" customHeight="1">
      <c r="A62" s="40"/>
      <c r="B62" s="40"/>
      <c r="C62" s="41"/>
      <c r="D62" s="41"/>
    </row>
    <row r="63" spans="1:4" s="54" customFormat="1" ht="33.75" customHeight="1">
      <c r="A63" s="40"/>
      <c r="B63" s="40"/>
      <c r="C63" s="41"/>
      <c r="D63" s="41"/>
    </row>
    <row r="64" spans="1:4" s="54" customFormat="1" ht="33.75" customHeight="1">
      <c r="A64" s="40"/>
      <c r="B64" s="40"/>
      <c r="C64" s="41"/>
      <c r="D64" s="41"/>
    </row>
    <row r="65" spans="1:4" s="54" customFormat="1" ht="33.75" customHeight="1">
      <c r="A65" s="40"/>
      <c r="B65" s="40"/>
      <c r="C65" s="41"/>
      <c r="D65" s="41"/>
    </row>
    <row r="66" spans="1:4" s="54" customFormat="1" ht="33.75" customHeight="1">
      <c r="A66" s="40"/>
      <c r="B66" s="40"/>
      <c r="C66" s="41"/>
      <c r="D66" s="41"/>
    </row>
    <row r="67" spans="1:4" s="54" customFormat="1" ht="33.75" customHeight="1">
      <c r="A67" s="40"/>
      <c r="B67" s="40"/>
      <c r="C67" s="41"/>
      <c r="D67" s="41"/>
    </row>
    <row r="68" spans="1:4" s="54" customFormat="1" ht="33.75" customHeight="1">
      <c r="A68" s="40"/>
      <c r="B68" s="40"/>
      <c r="C68" s="41"/>
      <c r="D68" s="41"/>
    </row>
    <row r="69" spans="1:4" s="54" customFormat="1" ht="33.75" customHeight="1">
      <c r="A69" s="40"/>
      <c r="B69" s="40"/>
      <c r="C69" s="41"/>
      <c r="D69" s="41"/>
    </row>
    <row r="70" spans="1:4" s="54" customFormat="1" ht="33.75" customHeight="1">
      <c r="A70" s="40"/>
      <c r="B70" s="40"/>
      <c r="C70" s="41"/>
      <c r="D70" s="41"/>
    </row>
    <row r="71" spans="1:4" s="54" customFormat="1" ht="33.75" customHeight="1">
      <c r="A71" s="40"/>
      <c r="B71" s="40"/>
      <c r="C71" s="41"/>
      <c r="D71" s="41"/>
    </row>
    <row r="72" spans="1:4" s="54" customFormat="1" ht="33.75" customHeight="1">
      <c r="A72" s="40"/>
      <c r="B72" s="40"/>
      <c r="C72" s="41"/>
      <c r="D72" s="41"/>
    </row>
    <row r="73" spans="1:4" s="54" customFormat="1" ht="33.75" customHeight="1">
      <c r="A73" s="40"/>
      <c r="B73" s="40"/>
      <c r="C73" s="41"/>
      <c r="D73" s="41"/>
    </row>
    <row r="74" spans="1:4" s="54" customFormat="1" ht="33.75" customHeight="1">
      <c r="A74" s="40"/>
      <c r="B74" s="40"/>
      <c r="C74" s="41"/>
      <c r="D74" s="41"/>
    </row>
    <row r="75" spans="1:4" s="54" customFormat="1" ht="33.75" customHeight="1">
      <c r="A75" s="40"/>
      <c r="B75" s="40"/>
      <c r="C75" s="41"/>
      <c r="D75" s="41"/>
    </row>
    <row r="76" spans="1:4" s="54" customFormat="1" ht="33.75" customHeight="1">
      <c r="A76" s="40"/>
      <c r="B76" s="40"/>
      <c r="C76" s="41"/>
      <c r="D76" s="41"/>
    </row>
    <row r="77" spans="1:4" s="54" customFormat="1" ht="33.75" customHeight="1">
      <c r="A77" s="40"/>
      <c r="B77" s="40"/>
      <c r="C77" s="41"/>
      <c r="D77" s="41"/>
    </row>
    <row r="78" spans="1:4" s="54" customFormat="1" ht="33.75" customHeight="1">
      <c r="A78" s="40"/>
      <c r="B78" s="40"/>
      <c r="C78" s="41"/>
      <c r="D78" s="41"/>
    </row>
    <row r="79" spans="1:4" s="54" customFormat="1" ht="33.75" customHeight="1">
      <c r="A79" s="40"/>
      <c r="B79" s="40"/>
      <c r="C79" s="41"/>
      <c r="D79" s="41"/>
    </row>
    <row r="80" spans="1:4" s="54" customFormat="1" ht="33.75" customHeight="1">
      <c r="A80" s="40"/>
      <c r="B80" s="40"/>
      <c r="C80" s="41"/>
      <c r="D80" s="41"/>
    </row>
    <row r="81" spans="1:4" s="54" customFormat="1" ht="33.75" customHeight="1">
      <c r="A81" s="40"/>
      <c r="B81" s="40"/>
      <c r="C81" s="41"/>
      <c r="D81" s="41"/>
    </row>
    <row r="82" spans="1:4" s="54" customFormat="1" ht="33.75" customHeight="1">
      <c r="A82" s="40"/>
      <c r="B82" s="40"/>
      <c r="C82" s="41"/>
      <c r="D82" s="41"/>
    </row>
    <row r="83" spans="1:4" s="54" customFormat="1" ht="33.75" customHeight="1">
      <c r="A83" s="40"/>
      <c r="B83" s="40"/>
      <c r="C83" s="41"/>
      <c r="D83" s="41"/>
    </row>
    <row r="84" spans="1:4" s="54" customFormat="1" ht="33.75" customHeight="1">
      <c r="A84" s="40"/>
      <c r="B84" s="40"/>
      <c r="C84" s="41"/>
      <c r="D84" s="41"/>
    </row>
    <row r="85" spans="1:4" s="54" customFormat="1" ht="33.75" customHeight="1">
      <c r="A85" s="40"/>
      <c r="B85" s="40"/>
      <c r="C85" s="41"/>
      <c r="D85" s="41"/>
    </row>
    <row r="86" spans="1:4" s="54" customFormat="1" ht="33.75" customHeight="1">
      <c r="C86" s="55"/>
      <c r="D86" s="55"/>
    </row>
    <row r="87" spans="1:4" s="54" customFormat="1" ht="33.75" customHeight="1">
      <c r="C87" s="55"/>
      <c r="D87" s="55"/>
    </row>
    <row r="88" spans="1:4" s="54" customFormat="1" ht="33.75" customHeight="1">
      <c r="C88" s="55"/>
      <c r="D88" s="55"/>
    </row>
    <row r="89" spans="1:4" s="54" customFormat="1" ht="33.75" customHeight="1">
      <c r="C89" s="55"/>
      <c r="D89" s="55"/>
    </row>
    <row r="90" spans="1:4" s="54" customFormat="1" ht="33.75" customHeight="1">
      <c r="C90" s="55"/>
      <c r="D90" s="55"/>
    </row>
    <row r="91" spans="1:4" s="54" customFormat="1" ht="33.75" customHeight="1">
      <c r="C91" s="55"/>
      <c r="D91" s="55"/>
    </row>
    <row r="92" spans="1:4" s="54" customFormat="1" ht="33.75" customHeight="1">
      <c r="C92" s="55"/>
      <c r="D92" s="55"/>
    </row>
    <row r="93" spans="1:4" s="54" customFormat="1" ht="33.75" customHeight="1">
      <c r="C93" s="55"/>
      <c r="D93" s="55"/>
    </row>
    <row r="94" spans="1:4" s="54" customFormat="1" ht="33.75" customHeight="1">
      <c r="C94" s="55"/>
      <c r="D94" s="55"/>
    </row>
    <row r="95" spans="1:4" s="54" customFormat="1" ht="33.75" customHeight="1">
      <c r="C95" s="55"/>
      <c r="D95" s="55"/>
    </row>
  </sheetData>
  <mergeCells count="49">
    <mergeCell ref="A8:B8"/>
    <mergeCell ref="C8:D9"/>
    <mergeCell ref="A9:B9"/>
    <mergeCell ref="A1:D1"/>
    <mergeCell ref="A6:B6"/>
    <mergeCell ref="C6:D6"/>
    <mergeCell ref="A7:B7"/>
    <mergeCell ref="C7:D7"/>
    <mergeCell ref="B24:C24"/>
    <mergeCell ref="A10:B10"/>
    <mergeCell ref="C10:D10"/>
    <mergeCell ref="A11:B11"/>
    <mergeCell ref="C11:D11"/>
    <mergeCell ref="A14:C17"/>
    <mergeCell ref="B18:C18"/>
    <mergeCell ref="B19:C19"/>
    <mergeCell ref="B20:C20"/>
    <mergeCell ref="B21:C21"/>
    <mergeCell ref="B22:C22"/>
    <mergeCell ref="B23:C23"/>
    <mergeCell ref="B39:C39"/>
    <mergeCell ref="B25:C25"/>
    <mergeCell ref="B26:C26"/>
    <mergeCell ref="B27:C27"/>
    <mergeCell ref="B28:C28"/>
    <mergeCell ref="B29:C29"/>
    <mergeCell ref="B30:C30"/>
    <mergeCell ref="B31:C31"/>
    <mergeCell ref="A32: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s>
  <phoneticPr fontId="8"/>
  <dataValidations count="1">
    <dataValidation type="list" allowBlank="1" showInputMessage="1" showErrorMessage="1" sqref="D54 D20:D25 D56 D38:D40 D42:D46 D48:D49 D52 D27:D31 D36" xr:uid="{5374F654-DC68-4E84-9F23-AD7D0C426DF1}">
      <formula1>"○,✕,△,━"</formula1>
    </dataValidation>
  </dataValidations>
  <printOptions horizontalCentered="1"/>
  <pageMargins left="0.59055118110236227" right="0.59055118110236227" top="0.59055118110236227" bottom="0.39370078740157483" header="0.31496062992125984" footer="0.31496062992125984"/>
  <pageSetup paperSize="9" scale="87" fitToHeight="0" orientation="portrait" r:id="rId1"/>
  <rowBreaks count="1" manualBreakCount="1">
    <brk id="31" max="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964C-6643-4218-8BB7-02B65BB400EC}">
  <sheetPr codeName="Sheet12">
    <tabColor rgb="FFFFC000"/>
    <pageSetUpPr fitToPage="1"/>
  </sheetPr>
  <dimension ref="A1:Z88"/>
  <sheetViews>
    <sheetView view="pageBreakPreview" topLeftCell="A13" zoomScaleNormal="100" zoomScaleSheetLayoutView="100" workbookViewId="0">
      <selection activeCell="M32" sqref="M32:X33"/>
    </sheetView>
  </sheetViews>
  <sheetFormatPr defaultRowHeight="13.5"/>
  <cols>
    <col min="1" max="1" width="3.625" style="61" customWidth="1"/>
    <col min="2" max="8" width="3.625" style="60" customWidth="1"/>
    <col min="9" max="11" width="3.125" style="60" customWidth="1"/>
    <col min="12" max="28" width="3.625" style="60" customWidth="1"/>
    <col min="29" max="16384" width="9" style="60"/>
  </cols>
  <sheetData>
    <row r="1" spans="1:26" ht="20.100000000000001" customHeight="1">
      <c r="A1" s="479" t="s">
        <v>430</v>
      </c>
      <c r="B1" s="480"/>
      <c r="C1" s="480"/>
      <c r="D1" s="480"/>
      <c r="E1" s="480"/>
      <c r="F1" s="480"/>
      <c r="G1" s="480"/>
      <c r="H1" s="480"/>
      <c r="I1" s="480"/>
      <c r="J1" s="480"/>
      <c r="K1" s="480"/>
      <c r="L1" s="480"/>
      <c r="M1" s="480"/>
      <c r="N1" s="480"/>
      <c r="O1" s="480"/>
      <c r="P1" s="480"/>
      <c r="Q1" s="480"/>
      <c r="R1" s="480"/>
      <c r="S1" s="480"/>
      <c r="T1" s="480"/>
      <c r="U1" s="480"/>
      <c r="V1" s="480"/>
      <c r="W1" s="480"/>
      <c r="X1" s="480"/>
      <c r="Y1" s="59"/>
      <c r="Z1" s="59"/>
    </row>
    <row r="2" spans="1:26" ht="20.100000000000001" customHeight="1">
      <c r="A2" s="479"/>
      <c r="B2" s="480"/>
      <c r="C2" s="480"/>
      <c r="D2" s="480"/>
      <c r="E2" s="480"/>
      <c r="F2" s="480"/>
      <c r="G2" s="480"/>
      <c r="H2" s="480"/>
      <c r="I2" s="480"/>
      <c r="J2" s="480"/>
      <c r="K2" s="480"/>
      <c r="L2" s="480"/>
      <c r="M2" s="480"/>
      <c r="N2" s="480"/>
      <c r="O2" s="480"/>
      <c r="P2" s="480"/>
      <c r="Q2" s="480"/>
      <c r="R2" s="480"/>
      <c r="S2" s="480"/>
      <c r="T2" s="480"/>
      <c r="U2" s="480"/>
      <c r="V2" s="480"/>
      <c r="W2" s="480"/>
      <c r="X2" s="480"/>
      <c r="Y2" s="59"/>
      <c r="Z2" s="59"/>
    </row>
    <row r="3" spans="1:26" ht="20.100000000000001" customHeight="1">
      <c r="A3" s="481" t="s">
        <v>431</v>
      </c>
      <c r="B3" s="481"/>
      <c r="C3" s="481"/>
      <c r="D3" s="481"/>
      <c r="E3" s="481"/>
      <c r="F3" s="481"/>
      <c r="G3" s="481"/>
      <c r="H3" s="481"/>
      <c r="I3" s="481"/>
      <c r="J3" s="481"/>
      <c r="K3" s="481"/>
      <c r="L3" s="481"/>
      <c r="M3" s="481"/>
      <c r="N3" s="481"/>
      <c r="O3" s="481"/>
      <c r="P3" s="481"/>
      <c r="Q3" s="481"/>
      <c r="R3" s="481"/>
      <c r="S3" s="481"/>
      <c r="T3" s="481"/>
      <c r="U3" s="481"/>
      <c r="V3" s="481"/>
      <c r="W3" s="481"/>
      <c r="X3" s="481"/>
      <c r="Y3" s="59"/>
      <c r="Z3" s="59"/>
    </row>
    <row r="4" spans="1:26" ht="20.100000000000001" customHeight="1">
      <c r="A4" s="479"/>
      <c r="B4" s="480"/>
      <c r="C4" s="480"/>
      <c r="D4" s="480"/>
      <c r="E4" s="480"/>
      <c r="F4" s="480"/>
      <c r="G4" s="480"/>
      <c r="H4" s="480"/>
      <c r="I4" s="480"/>
      <c r="J4" s="480"/>
      <c r="K4" s="480"/>
      <c r="L4" s="480"/>
      <c r="M4" s="480"/>
      <c r="N4" s="480"/>
      <c r="O4" s="480"/>
      <c r="P4" s="480"/>
      <c r="Q4" s="480"/>
      <c r="R4" s="480"/>
      <c r="S4" s="480"/>
      <c r="T4" s="480"/>
      <c r="U4" s="480"/>
      <c r="V4" s="480"/>
      <c r="W4" s="480"/>
      <c r="X4" s="480"/>
      <c r="Y4" s="59"/>
      <c r="Z4" s="59"/>
    </row>
    <row r="5" spans="1:26" ht="20.100000000000001" customHeight="1">
      <c r="A5" s="479" t="s">
        <v>432</v>
      </c>
      <c r="B5" s="480"/>
      <c r="C5" s="480"/>
      <c r="D5" s="480"/>
      <c r="E5" s="480"/>
      <c r="F5" s="480"/>
      <c r="G5" s="480"/>
      <c r="H5" s="480"/>
      <c r="I5" s="480"/>
      <c r="J5" s="480"/>
      <c r="K5" s="480"/>
      <c r="L5" s="480"/>
      <c r="M5" s="480"/>
      <c r="N5" s="480"/>
      <c r="O5" s="480"/>
      <c r="P5" s="480"/>
      <c r="Q5" s="480"/>
      <c r="R5" s="480"/>
      <c r="S5" s="480"/>
      <c r="T5" s="480"/>
      <c r="U5" s="480"/>
      <c r="V5" s="480"/>
      <c r="W5" s="480"/>
      <c r="X5" s="480"/>
      <c r="Y5" s="59"/>
      <c r="Z5" s="59"/>
    </row>
    <row r="6" spans="1:26" ht="20.100000000000001" customHeight="1">
      <c r="A6" s="479" t="s">
        <v>433</v>
      </c>
      <c r="B6" s="480"/>
      <c r="C6" s="480"/>
      <c r="D6" s="480"/>
      <c r="E6" s="480"/>
      <c r="F6" s="480"/>
      <c r="G6" s="480"/>
      <c r="H6" s="480"/>
      <c r="I6" s="480"/>
      <c r="J6" s="480"/>
      <c r="K6" s="480"/>
      <c r="L6" s="480"/>
      <c r="M6" s="480"/>
      <c r="N6" s="480"/>
      <c r="O6" s="480"/>
      <c r="P6" s="480"/>
      <c r="Q6" s="480"/>
      <c r="R6" s="480"/>
      <c r="S6" s="480"/>
      <c r="T6" s="480"/>
      <c r="U6" s="480"/>
      <c r="V6" s="480"/>
      <c r="W6" s="480"/>
      <c r="X6" s="480"/>
      <c r="Y6" s="59"/>
      <c r="Z6" s="59"/>
    </row>
    <row r="7" spans="1:26" ht="20.100000000000001" customHeight="1">
      <c r="A7" s="482" t="s">
        <v>434</v>
      </c>
      <c r="B7" s="482"/>
      <c r="C7" s="482"/>
      <c r="D7" s="482"/>
      <c r="E7" s="482"/>
      <c r="F7" s="482"/>
      <c r="G7" s="482"/>
      <c r="H7" s="482"/>
      <c r="I7" s="482"/>
      <c r="J7" s="482"/>
      <c r="K7" s="482"/>
      <c r="L7" s="482"/>
      <c r="M7" s="482"/>
      <c r="N7" s="482"/>
      <c r="O7" s="482"/>
      <c r="P7" s="482"/>
      <c r="Q7" s="482"/>
      <c r="R7" s="482"/>
      <c r="S7" s="482"/>
      <c r="T7" s="482"/>
      <c r="U7" s="482"/>
      <c r="V7" s="482"/>
      <c r="W7" s="482"/>
      <c r="X7" s="482"/>
      <c r="Y7" s="59"/>
      <c r="Z7" s="59"/>
    </row>
    <row r="8" spans="1:26" ht="20.100000000000001" customHeight="1">
      <c r="A8" s="479" t="s">
        <v>435</v>
      </c>
      <c r="B8" s="480"/>
      <c r="C8" s="480"/>
      <c r="D8" s="480"/>
      <c r="E8" s="480"/>
      <c r="F8" s="480"/>
      <c r="G8" s="480"/>
      <c r="H8" s="480"/>
      <c r="I8" s="480"/>
      <c r="J8" s="480"/>
      <c r="K8" s="480"/>
      <c r="L8" s="480"/>
      <c r="M8" s="480"/>
      <c r="N8" s="480"/>
      <c r="O8" s="480"/>
      <c r="P8" s="480"/>
      <c r="Q8" s="480"/>
      <c r="R8" s="480"/>
      <c r="S8" s="480"/>
      <c r="T8" s="480"/>
      <c r="U8" s="480"/>
      <c r="V8" s="480"/>
      <c r="W8" s="480"/>
      <c r="X8" s="480"/>
      <c r="Y8" s="59"/>
      <c r="Z8" s="59"/>
    </row>
    <row r="9" spans="1:26" ht="20.100000000000001" customHeight="1">
      <c r="A9" s="479"/>
      <c r="B9" s="480"/>
      <c r="C9" s="480"/>
      <c r="D9" s="480"/>
      <c r="E9" s="480"/>
      <c r="F9" s="480"/>
      <c r="G9" s="480"/>
      <c r="H9" s="480"/>
      <c r="I9" s="480"/>
      <c r="J9" s="480"/>
      <c r="K9" s="480"/>
      <c r="L9" s="480"/>
      <c r="M9" s="480"/>
      <c r="N9" s="480"/>
      <c r="O9" s="480"/>
      <c r="P9" s="480"/>
      <c r="Q9" s="480"/>
      <c r="R9" s="480"/>
      <c r="S9" s="480"/>
      <c r="T9" s="480"/>
      <c r="U9" s="480"/>
      <c r="V9" s="480"/>
      <c r="W9" s="480"/>
      <c r="X9" s="480"/>
      <c r="Y9" s="59"/>
      <c r="Z9" s="59"/>
    </row>
    <row r="10" spans="1:26" ht="20.100000000000001" customHeight="1">
      <c r="A10" s="483" t="s">
        <v>436</v>
      </c>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59"/>
      <c r="Z10" s="59"/>
    </row>
    <row r="11" spans="1:26" ht="20.100000000000001" customHeight="1">
      <c r="A11" s="479"/>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59"/>
      <c r="Z11" s="59"/>
    </row>
    <row r="12" spans="1:26" ht="20.100000000000001" customHeight="1">
      <c r="A12" s="479" t="s">
        <v>437</v>
      </c>
      <c r="B12" s="480" t="s">
        <v>438</v>
      </c>
      <c r="C12" s="480"/>
      <c r="D12" s="480"/>
      <c r="E12" s="480"/>
      <c r="F12" s="480"/>
      <c r="G12" s="480"/>
      <c r="H12" s="480"/>
      <c r="I12" s="480"/>
      <c r="J12" s="480"/>
      <c r="K12" s="480"/>
      <c r="L12" s="480"/>
      <c r="M12" s="480"/>
      <c r="N12" s="480"/>
      <c r="O12" s="480"/>
      <c r="P12" s="480"/>
      <c r="Q12" s="480"/>
      <c r="R12" s="480"/>
      <c r="S12" s="480"/>
      <c r="T12" s="480"/>
      <c r="U12" s="480"/>
      <c r="V12" s="480"/>
      <c r="W12" s="480"/>
      <c r="X12" s="480"/>
      <c r="Y12" s="59"/>
      <c r="Z12" s="59"/>
    </row>
    <row r="13" spans="1:26" ht="20.100000000000001" customHeight="1">
      <c r="A13" s="479"/>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59"/>
      <c r="Z13" s="59"/>
    </row>
    <row r="14" spans="1:26" ht="20.100000000000001" customHeight="1">
      <c r="A14" s="479" t="s">
        <v>439</v>
      </c>
      <c r="B14" s="479" t="s">
        <v>440</v>
      </c>
      <c r="C14" s="480"/>
      <c r="D14" s="480"/>
      <c r="E14" s="480"/>
      <c r="F14" s="480"/>
      <c r="G14" s="480"/>
      <c r="H14" s="480"/>
      <c r="I14" s="480"/>
      <c r="J14" s="480"/>
      <c r="K14" s="480"/>
      <c r="L14" s="480"/>
      <c r="M14" s="480"/>
      <c r="N14" s="480"/>
      <c r="O14" s="480"/>
      <c r="P14" s="480"/>
      <c r="Q14" s="480"/>
      <c r="R14" s="480"/>
      <c r="S14" s="480"/>
      <c r="T14" s="480"/>
      <c r="U14" s="480"/>
      <c r="V14" s="480"/>
      <c r="W14" s="480"/>
      <c r="X14" s="480"/>
      <c r="Z14" s="59"/>
    </row>
    <row r="15" spans="1:26" ht="20.100000000000001" customHeight="1">
      <c r="A15" s="479"/>
      <c r="B15" s="480" t="s">
        <v>441</v>
      </c>
      <c r="C15" s="480"/>
      <c r="D15" s="480"/>
      <c r="E15" s="480"/>
      <c r="F15" s="480"/>
      <c r="G15" s="480"/>
      <c r="H15" s="480"/>
      <c r="I15" s="480"/>
      <c r="J15" s="480"/>
      <c r="K15" s="480"/>
      <c r="L15" s="480"/>
      <c r="M15" s="480"/>
      <c r="N15" s="480"/>
      <c r="O15" s="480"/>
      <c r="P15" s="480"/>
      <c r="Q15" s="480"/>
      <c r="R15" s="480"/>
      <c r="S15" s="480"/>
      <c r="T15" s="480"/>
      <c r="U15" s="480"/>
      <c r="V15" s="480"/>
      <c r="W15" s="480"/>
      <c r="X15" s="480"/>
      <c r="Y15" s="61"/>
    </row>
    <row r="16" spans="1:26" ht="20.100000000000001" customHeight="1">
      <c r="A16" s="479"/>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59"/>
      <c r="Z16" s="59"/>
    </row>
    <row r="17" spans="1:26" ht="20.100000000000001" customHeight="1">
      <c r="A17" s="479" t="s">
        <v>442</v>
      </c>
      <c r="B17" s="479" t="s">
        <v>443</v>
      </c>
      <c r="C17" s="480"/>
      <c r="D17" s="480"/>
      <c r="E17" s="480"/>
      <c r="F17" s="480"/>
      <c r="G17" s="480"/>
      <c r="H17" s="480"/>
      <c r="I17" s="480"/>
      <c r="J17" s="480"/>
      <c r="K17" s="480"/>
      <c r="L17" s="480"/>
      <c r="M17" s="480"/>
      <c r="N17" s="480"/>
      <c r="O17" s="480"/>
      <c r="P17" s="480"/>
      <c r="Q17" s="480"/>
      <c r="R17" s="480"/>
      <c r="S17" s="480"/>
      <c r="T17" s="480"/>
      <c r="U17" s="480"/>
      <c r="V17" s="480"/>
      <c r="W17" s="480"/>
      <c r="X17" s="480"/>
      <c r="Z17" s="59"/>
    </row>
    <row r="18" spans="1:26" ht="20.100000000000001" customHeight="1">
      <c r="A18" s="479"/>
      <c r="B18" s="479" t="s">
        <v>444</v>
      </c>
      <c r="C18" s="480"/>
      <c r="D18" s="480"/>
      <c r="E18" s="480"/>
      <c r="F18" s="480"/>
      <c r="G18" s="480"/>
      <c r="H18" s="480"/>
      <c r="I18" s="480"/>
      <c r="J18" s="480"/>
      <c r="K18" s="480"/>
      <c r="L18" s="480"/>
      <c r="M18" s="480"/>
      <c r="N18" s="480"/>
      <c r="O18" s="480"/>
      <c r="P18" s="480"/>
      <c r="Q18" s="480"/>
      <c r="R18" s="480"/>
      <c r="S18" s="480"/>
      <c r="T18" s="480"/>
      <c r="U18" s="480"/>
      <c r="V18" s="480"/>
      <c r="W18" s="480"/>
      <c r="X18" s="480"/>
      <c r="Z18" s="59"/>
    </row>
    <row r="19" spans="1:26" ht="20.100000000000001" customHeight="1">
      <c r="A19" s="479"/>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59"/>
      <c r="Z19" s="59"/>
    </row>
    <row r="20" spans="1:26" ht="20.100000000000001" customHeight="1">
      <c r="A20" s="479" t="s">
        <v>445</v>
      </c>
      <c r="B20" s="479" t="s">
        <v>446</v>
      </c>
      <c r="C20" s="480"/>
      <c r="D20" s="480"/>
      <c r="E20" s="480"/>
      <c r="F20" s="480"/>
      <c r="G20" s="480"/>
      <c r="H20" s="480"/>
      <c r="I20" s="480"/>
      <c r="J20" s="480"/>
      <c r="K20" s="480"/>
      <c r="L20" s="480"/>
      <c r="M20" s="480"/>
      <c r="N20" s="480"/>
      <c r="O20" s="480"/>
      <c r="P20" s="480"/>
      <c r="Q20" s="480"/>
      <c r="R20" s="480"/>
      <c r="S20" s="480"/>
      <c r="T20" s="480"/>
      <c r="U20" s="480"/>
      <c r="V20" s="480"/>
      <c r="W20" s="480"/>
      <c r="X20" s="480"/>
      <c r="Z20" s="59"/>
    </row>
    <row r="21" spans="1:26" ht="20.100000000000001" customHeight="1">
      <c r="A21" s="479"/>
      <c r="B21" s="479" t="s">
        <v>447</v>
      </c>
      <c r="C21" s="480"/>
      <c r="D21" s="480"/>
      <c r="E21" s="480"/>
      <c r="F21" s="480"/>
      <c r="G21" s="480"/>
      <c r="H21" s="480"/>
      <c r="I21" s="480"/>
      <c r="J21" s="480"/>
      <c r="K21" s="480"/>
      <c r="L21" s="480"/>
      <c r="M21" s="480"/>
      <c r="N21" s="480"/>
      <c r="O21" s="480"/>
      <c r="P21" s="480"/>
      <c r="Q21" s="480"/>
      <c r="R21" s="480"/>
      <c r="S21" s="480"/>
      <c r="T21" s="480"/>
      <c r="U21" s="480"/>
      <c r="V21" s="480"/>
      <c r="W21" s="480"/>
      <c r="X21" s="480"/>
      <c r="Z21" s="59"/>
    </row>
    <row r="22" spans="1:26" ht="20.100000000000001" customHeight="1">
      <c r="A22" s="479"/>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59"/>
      <c r="Z22" s="59"/>
    </row>
    <row r="23" spans="1:26" ht="20.100000000000001" customHeight="1">
      <c r="A23" s="58" t="s">
        <v>605</v>
      </c>
      <c r="B23" s="59"/>
      <c r="C23" s="59"/>
      <c r="D23" s="62"/>
      <c r="E23" s="59" t="s">
        <v>424</v>
      </c>
      <c r="F23" s="62"/>
      <c r="G23" s="59" t="s">
        <v>448</v>
      </c>
      <c r="H23" s="484"/>
      <c r="I23" s="480"/>
      <c r="J23" s="480"/>
      <c r="K23" s="480"/>
      <c r="L23" s="480"/>
      <c r="M23" s="480"/>
      <c r="N23" s="480"/>
      <c r="O23" s="480"/>
      <c r="P23" s="480"/>
      <c r="Q23" s="480"/>
      <c r="R23" s="480"/>
      <c r="S23" s="480"/>
      <c r="T23" s="480"/>
      <c r="U23" s="480"/>
      <c r="V23" s="480"/>
      <c r="W23" s="480"/>
      <c r="X23" s="480"/>
      <c r="Y23" s="59"/>
      <c r="Z23" s="59"/>
    </row>
    <row r="24" spans="1:26" ht="20.100000000000001" customHeight="1">
      <c r="A24" s="479"/>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59"/>
      <c r="Z24" s="59"/>
    </row>
    <row r="25" spans="1:26" ht="20.100000000000001" customHeight="1">
      <c r="A25" s="479" t="s">
        <v>449</v>
      </c>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59"/>
      <c r="Z25" s="59"/>
    </row>
    <row r="26" spans="1:26" ht="20.100000000000001" customHeight="1">
      <c r="A26" s="479" t="s">
        <v>450</v>
      </c>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59"/>
      <c r="Z26" s="59"/>
    </row>
    <row r="27" spans="1:26" ht="20.100000000000001" customHeight="1">
      <c r="A27" s="479" t="s">
        <v>606</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59"/>
      <c r="Z27" s="59"/>
    </row>
    <row r="28" spans="1:26" ht="20.100000000000001" customHeight="1">
      <c r="A28" s="479"/>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59"/>
      <c r="Z28" s="59"/>
    </row>
    <row r="29" spans="1:26" ht="20.100000000000001" customHeight="1">
      <c r="A29" s="479"/>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59"/>
      <c r="Z29" s="59"/>
    </row>
    <row r="30" spans="1:26" ht="20.100000000000001" customHeight="1">
      <c r="A30" s="479"/>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59"/>
      <c r="Z30" s="59"/>
    </row>
    <row r="31" spans="1:26" ht="20.100000000000001" customHeight="1">
      <c r="A31" s="479"/>
      <c r="B31" s="480"/>
      <c r="C31" s="480"/>
      <c r="D31" s="480"/>
      <c r="E31" s="480"/>
      <c r="F31" s="480"/>
      <c r="G31" s="480"/>
      <c r="H31" s="480"/>
      <c r="I31" s="485" t="s">
        <v>451</v>
      </c>
      <c r="J31" s="485"/>
      <c r="K31" s="485"/>
      <c r="L31" s="480" t="s">
        <v>452</v>
      </c>
      <c r="M31" s="398"/>
      <c r="N31" s="398"/>
      <c r="O31" s="398"/>
      <c r="P31" s="398"/>
      <c r="Q31" s="398"/>
      <c r="R31" s="398"/>
      <c r="S31" s="398"/>
      <c r="T31" s="398"/>
      <c r="U31" s="398"/>
      <c r="V31" s="398"/>
      <c r="W31" s="398"/>
      <c r="X31" s="398"/>
      <c r="Y31" s="59"/>
      <c r="Z31" s="59"/>
    </row>
    <row r="32" spans="1:26" ht="20.100000000000001" customHeight="1">
      <c r="A32" s="479"/>
      <c r="B32" s="480"/>
      <c r="C32" s="480"/>
      <c r="D32" s="480"/>
      <c r="E32" s="480"/>
      <c r="F32" s="480"/>
      <c r="G32" s="480"/>
      <c r="H32" s="480"/>
      <c r="I32" s="486" t="s">
        <v>453</v>
      </c>
      <c r="J32" s="486"/>
      <c r="K32" s="486"/>
      <c r="L32" s="480" t="s">
        <v>452</v>
      </c>
      <c r="M32" s="488" t="str">
        <f>'②採択申請書（別紙３　様式第12号）1-5'!J7</f>
        <v>ひょうご活動組織</v>
      </c>
      <c r="N32" s="488"/>
      <c r="O32" s="488"/>
      <c r="P32" s="488"/>
      <c r="Q32" s="488"/>
      <c r="R32" s="488"/>
      <c r="S32" s="488"/>
      <c r="T32" s="488"/>
      <c r="U32" s="488"/>
      <c r="V32" s="488"/>
      <c r="W32" s="488"/>
      <c r="X32" s="488"/>
      <c r="Y32" s="59"/>
      <c r="Z32" s="59"/>
    </row>
    <row r="33" spans="1:26" ht="20.100000000000001" customHeight="1">
      <c r="A33" s="479"/>
      <c r="B33" s="480"/>
      <c r="C33" s="480"/>
      <c r="D33" s="480"/>
      <c r="E33" s="480"/>
      <c r="F33" s="480"/>
      <c r="G33" s="480"/>
      <c r="H33" s="480"/>
      <c r="I33" s="485" t="s">
        <v>454</v>
      </c>
      <c r="J33" s="485"/>
      <c r="K33" s="485"/>
      <c r="L33" s="480" t="s">
        <v>452</v>
      </c>
      <c r="M33" s="488" t="str">
        <f>'②採択申請書（別紙３　様式第12号）1-5'!J8</f>
        <v>代表　兵庫　森太郎</v>
      </c>
      <c r="N33" s="488"/>
      <c r="O33" s="488"/>
      <c r="P33" s="488"/>
      <c r="Q33" s="488"/>
      <c r="R33" s="488"/>
      <c r="S33" s="488"/>
      <c r="T33" s="488"/>
      <c r="U33" s="488"/>
      <c r="V33" s="488"/>
      <c r="W33" s="488"/>
      <c r="X33" s="488"/>
      <c r="Y33" s="59"/>
      <c r="Z33" s="59"/>
    </row>
    <row r="34" spans="1:26" ht="20.100000000000001" customHeight="1">
      <c r="A34" s="479"/>
      <c r="B34" s="480"/>
      <c r="C34" s="480"/>
      <c r="D34" s="480"/>
      <c r="E34" s="480"/>
      <c r="F34" s="480"/>
      <c r="G34" s="480"/>
      <c r="H34" s="480"/>
      <c r="I34" s="485" t="s">
        <v>455</v>
      </c>
      <c r="J34" s="485"/>
      <c r="K34" s="485"/>
      <c r="L34" s="480" t="s">
        <v>452</v>
      </c>
      <c r="M34" s="398"/>
      <c r="N34" s="398"/>
      <c r="O34" s="398"/>
      <c r="P34" s="398"/>
      <c r="Q34" s="398"/>
      <c r="R34" s="398"/>
      <c r="S34" s="398"/>
      <c r="T34" s="398"/>
      <c r="U34" s="398"/>
      <c r="V34" s="398"/>
      <c r="W34" s="398"/>
      <c r="X34" s="398"/>
      <c r="Y34" s="59"/>
      <c r="Z34" s="59"/>
    </row>
    <row r="35" spans="1:26" ht="20.100000000000001" customHeight="1">
      <c r="A35" s="479"/>
      <c r="B35" s="480"/>
      <c r="C35" s="480"/>
      <c r="D35" s="480"/>
      <c r="E35" s="480"/>
      <c r="F35" s="480"/>
      <c r="G35" s="480"/>
      <c r="H35" s="480"/>
      <c r="I35" s="487" t="s">
        <v>456</v>
      </c>
      <c r="J35" s="487"/>
      <c r="K35" s="487"/>
      <c r="L35" s="480" t="s">
        <v>452</v>
      </c>
      <c r="M35" s="398"/>
      <c r="N35" s="398"/>
      <c r="O35" s="398"/>
      <c r="P35" s="398"/>
      <c r="Q35" s="398"/>
      <c r="R35" s="398"/>
      <c r="S35" s="398"/>
      <c r="T35" s="398"/>
      <c r="U35" s="398"/>
      <c r="V35" s="398"/>
      <c r="W35" s="398"/>
      <c r="X35" s="398"/>
      <c r="Y35" s="59"/>
      <c r="Z35" s="59"/>
    </row>
    <row r="36" spans="1:26" ht="20.100000000000001" customHeight="1">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20.100000000000001" customHeight="1">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20.100000000000001" customHeight="1">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20.100000000000001" customHeight="1">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20.100000000000001" customHeight="1">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20.100000000000001" customHeight="1">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20.100000000000001" customHeight="1">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c r="A44" s="58"/>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c r="A46" s="58"/>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c r="A49" s="58"/>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c r="A54" s="58"/>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c r="A58" s="58"/>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c r="A60" s="58"/>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c r="A62" s="58"/>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c r="A63" s="58"/>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c r="A64" s="58"/>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c r="A65" s="58"/>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c r="A66" s="58"/>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c r="A69" s="58"/>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c r="A70" s="58"/>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c r="A72" s="58"/>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c r="A73" s="58"/>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c r="A74" s="58"/>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c r="A75" s="58"/>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c r="A77" s="58"/>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c r="A78" s="58"/>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c r="A79" s="58"/>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c r="A80" s="58"/>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c r="A81" s="58"/>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c r="A82" s="58"/>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c r="A83" s="58"/>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c r="A84" s="58"/>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c r="A85" s="58"/>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c r="A86" s="58"/>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c r="A87" s="58"/>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sheetData>
  <mergeCells count="13">
    <mergeCell ref="I32:K32"/>
    <mergeCell ref="M32:X32"/>
    <mergeCell ref="A3:X3"/>
    <mergeCell ref="A7:X7"/>
    <mergeCell ref="A10:X10"/>
    <mergeCell ref="I31:K31"/>
    <mergeCell ref="M31:X31"/>
    <mergeCell ref="I33:K33"/>
    <mergeCell ref="M33:X33"/>
    <mergeCell ref="I34:K34"/>
    <mergeCell ref="M34:X34"/>
    <mergeCell ref="I35:K35"/>
    <mergeCell ref="M35:X35"/>
  </mergeCells>
  <phoneticPr fontId="8"/>
  <printOptions horizontalCentered="1"/>
  <pageMargins left="0.70866141732283472" right="0.19685039370078741" top="0.98425196850393704" bottom="0.74803149606299213" header="0.31496062992125984" footer="0.31496062992125984"/>
  <pageSetup paperSize="9" fitToHeight="0"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C1DE-003B-42AE-B97D-91F9CC7ED498}">
  <sheetPr codeName="Sheet2">
    <tabColor rgb="FFFFC000"/>
    <pageSetUpPr fitToPage="1"/>
  </sheetPr>
  <dimension ref="A1:I20"/>
  <sheetViews>
    <sheetView view="pageBreakPreview" zoomScale="70" zoomScaleNormal="70" zoomScaleSheetLayoutView="70" workbookViewId="0">
      <selection activeCell="F17" sqref="F17:G17"/>
    </sheetView>
  </sheetViews>
  <sheetFormatPr defaultRowHeight="18.75"/>
  <cols>
    <col min="1" max="1" width="9" style="20"/>
    <col min="2" max="2" width="11.125" style="20" customWidth="1"/>
    <col min="3" max="3" width="44.5" style="20" customWidth="1"/>
    <col min="4" max="4" width="13" style="20" bestFit="1" customWidth="1"/>
    <col min="5" max="6" width="9" style="20"/>
    <col min="7" max="7" width="11" style="20" bestFit="1" customWidth="1"/>
    <col min="8" max="8" width="44.5" style="20" customWidth="1"/>
    <col min="9" max="9" width="13" style="20" bestFit="1" customWidth="1"/>
    <col min="10" max="10" width="4.125" style="20" customWidth="1"/>
    <col min="11" max="16384" width="9" style="20"/>
  </cols>
  <sheetData>
    <row r="1" spans="1:9">
      <c r="A1" s="19" t="s">
        <v>131</v>
      </c>
      <c r="F1" s="21"/>
    </row>
    <row r="2" spans="1:9">
      <c r="A2" s="435" t="s">
        <v>128</v>
      </c>
      <c r="B2" s="435"/>
      <c r="C2" s="435"/>
      <c r="D2" s="435"/>
      <c r="E2" s="435"/>
      <c r="F2" s="435"/>
      <c r="G2" s="435"/>
      <c r="H2" s="435"/>
      <c r="I2" s="435"/>
    </row>
    <row r="4" spans="1:9" ht="47.25" customHeight="1">
      <c r="A4" s="22"/>
      <c r="B4" s="23" t="s">
        <v>91</v>
      </c>
      <c r="C4" s="24" t="s">
        <v>92</v>
      </c>
      <c r="D4" s="23" t="s">
        <v>93</v>
      </c>
      <c r="F4" s="22"/>
      <c r="G4" s="23" t="s">
        <v>91</v>
      </c>
      <c r="H4" s="25" t="s">
        <v>105</v>
      </c>
      <c r="I4" s="23" t="s">
        <v>93</v>
      </c>
    </row>
    <row r="5" spans="1:9" ht="47.25" customHeight="1">
      <c r="A5" s="26" t="s">
        <v>89</v>
      </c>
      <c r="B5" s="22"/>
      <c r="C5" s="25" t="s">
        <v>123</v>
      </c>
      <c r="D5" s="22"/>
      <c r="F5" s="26" t="s">
        <v>111</v>
      </c>
      <c r="G5" s="22"/>
      <c r="H5" s="25" t="s">
        <v>106</v>
      </c>
      <c r="I5" s="22"/>
    </row>
    <row r="6" spans="1:9" ht="47.25" customHeight="1">
      <c r="A6" s="26" t="s">
        <v>90</v>
      </c>
      <c r="B6" s="22"/>
      <c r="C6" s="25" t="s">
        <v>124</v>
      </c>
      <c r="D6" s="22"/>
      <c r="F6" s="26" t="s">
        <v>112</v>
      </c>
      <c r="G6" s="22"/>
      <c r="H6" s="27" t="s">
        <v>107</v>
      </c>
      <c r="I6" s="22"/>
    </row>
    <row r="7" spans="1:9" ht="47.25" customHeight="1"/>
    <row r="8" spans="1:9" ht="47.25" customHeight="1">
      <c r="A8" s="22"/>
      <c r="B8" s="23" t="s">
        <v>91</v>
      </c>
      <c r="C8" s="24" t="s">
        <v>99</v>
      </c>
      <c r="D8" s="23" t="s">
        <v>93</v>
      </c>
      <c r="F8" s="22"/>
      <c r="G8" s="23" t="s">
        <v>91</v>
      </c>
      <c r="H8" s="24" t="s">
        <v>108</v>
      </c>
      <c r="I8" s="23" t="s">
        <v>93</v>
      </c>
    </row>
    <row r="9" spans="1:9" ht="47.25" customHeight="1">
      <c r="A9" s="26" t="s">
        <v>94</v>
      </c>
      <c r="B9" s="22"/>
      <c r="C9" s="25" t="s">
        <v>125</v>
      </c>
      <c r="D9" s="22"/>
      <c r="F9" s="26" t="s">
        <v>113</v>
      </c>
      <c r="G9" s="22"/>
      <c r="H9" s="25" t="s">
        <v>109</v>
      </c>
      <c r="I9" s="22"/>
    </row>
    <row r="10" spans="1:9" ht="47.25" customHeight="1">
      <c r="A10" s="26" t="s">
        <v>95</v>
      </c>
      <c r="B10" s="22"/>
      <c r="C10" s="27" t="s">
        <v>126</v>
      </c>
      <c r="D10" s="22"/>
      <c r="H10" s="28"/>
    </row>
    <row r="11" spans="1:9" ht="47.25" customHeight="1">
      <c r="C11" s="28"/>
      <c r="F11" s="22"/>
      <c r="G11" s="23" t="s">
        <v>91</v>
      </c>
      <c r="H11" s="24" t="s">
        <v>110</v>
      </c>
      <c r="I11" s="23" t="s">
        <v>93</v>
      </c>
    </row>
    <row r="12" spans="1:9" ht="47.25" customHeight="1">
      <c r="A12" s="22"/>
      <c r="B12" s="23" t="s">
        <v>91</v>
      </c>
      <c r="C12" s="24" t="s">
        <v>100</v>
      </c>
      <c r="D12" s="23" t="s">
        <v>93</v>
      </c>
      <c r="F12" s="26" t="s">
        <v>114</v>
      </c>
      <c r="G12" s="22"/>
      <c r="H12" s="24" t="s">
        <v>118</v>
      </c>
      <c r="I12" s="22"/>
    </row>
    <row r="13" spans="1:9" ht="47.25" customHeight="1">
      <c r="A13" s="26" t="s">
        <v>96</v>
      </c>
      <c r="B13" s="22"/>
      <c r="C13" s="25" t="s">
        <v>101</v>
      </c>
      <c r="D13" s="22"/>
      <c r="F13" s="26" t="s">
        <v>115</v>
      </c>
      <c r="G13" s="22"/>
      <c r="H13" s="24" t="s">
        <v>119</v>
      </c>
      <c r="I13" s="22"/>
    </row>
    <row r="14" spans="1:9" ht="47.25" customHeight="1">
      <c r="A14" s="26" t="s">
        <v>97</v>
      </c>
      <c r="B14" s="22"/>
      <c r="C14" s="25" t="s">
        <v>102</v>
      </c>
      <c r="D14" s="22"/>
      <c r="F14" s="26" t="s">
        <v>116</v>
      </c>
      <c r="G14" s="22"/>
      <c r="H14" s="25" t="s">
        <v>120</v>
      </c>
      <c r="I14" s="22"/>
    </row>
    <row r="15" spans="1:9" ht="47.25" customHeight="1">
      <c r="F15" s="26" t="s">
        <v>117</v>
      </c>
      <c r="G15" s="22"/>
      <c r="H15" s="25" t="s">
        <v>121</v>
      </c>
      <c r="I15" s="22"/>
    </row>
    <row r="16" spans="1:9" ht="47.25" customHeight="1">
      <c r="A16" s="22"/>
      <c r="B16" s="23" t="s">
        <v>91</v>
      </c>
      <c r="C16" s="24" t="s">
        <v>103</v>
      </c>
      <c r="D16" s="23" t="s">
        <v>93</v>
      </c>
    </row>
    <row r="17" spans="1:9" ht="47.25" customHeight="1">
      <c r="A17" s="26" t="s">
        <v>98</v>
      </c>
      <c r="B17" s="22"/>
      <c r="C17" s="25" t="s">
        <v>104</v>
      </c>
      <c r="D17" s="22"/>
      <c r="F17" s="436" t="s">
        <v>661</v>
      </c>
      <c r="G17" s="436"/>
      <c r="H17" s="489" t="str">
        <f>'②採択申請書（別紙３　様式第12号）1-5'!J7</f>
        <v>ひょうご活動組織</v>
      </c>
      <c r="I17" s="28"/>
    </row>
    <row r="18" spans="1:9">
      <c r="F18" s="29"/>
      <c r="H18" s="30"/>
    </row>
    <row r="19" spans="1:9">
      <c r="A19" s="20" t="s">
        <v>130</v>
      </c>
    </row>
    <row r="20" spans="1:9">
      <c r="A20" s="20" t="s">
        <v>122</v>
      </c>
    </row>
  </sheetData>
  <mergeCells count="2">
    <mergeCell ref="A2:I2"/>
    <mergeCell ref="F17:G17"/>
  </mergeCells>
  <phoneticPr fontId="8"/>
  <pageMargins left="1.06" right="0.54" top="0.75" bottom="0.75" header="0.3" footer="0.3"/>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91" r:id="rId4" name="Check Box 3">
              <controlPr defaultSize="0" autoFill="0" autoLine="0" autoPict="0">
                <anchor moveWithCells="1">
                  <from>
                    <xdr:col>1</xdr:col>
                    <xdr:colOff>323850</xdr:colOff>
                    <xdr:row>4</xdr:row>
                    <xdr:rowOff>114300</xdr:rowOff>
                  </from>
                  <to>
                    <xdr:col>2</xdr:col>
                    <xdr:colOff>104775</xdr:colOff>
                    <xdr:row>4</xdr:row>
                    <xdr:rowOff>485775</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1</xdr:col>
                    <xdr:colOff>323850</xdr:colOff>
                    <xdr:row>5</xdr:row>
                    <xdr:rowOff>114300</xdr:rowOff>
                  </from>
                  <to>
                    <xdr:col>2</xdr:col>
                    <xdr:colOff>104775</xdr:colOff>
                    <xdr:row>5</xdr:row>
                    <xdr:rowOff>485775</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xdr:col>
                    <xdr:colOff>323850</xdr:colOff>
                    <xdr:row>8</xdr:row>
                    <xdr:rowOff>114300</xdr:rowOff>
                  </from>
                  <to>
                    <xdr:col>2</xdr:col>
                    <xdr:colOff>104775</xdr:colOff>
                    <xdr:row>8</xdr:row>
                    <xdr:rowOff>485775</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1</xdr:col>
                    <xdr:colOff>323850</xdr:colOff>
                    <xdr:row>9</xdr:row>
                    <xdr:rowOff>114300</xdr:rowOff>
                  </from>
                  <to>
                    <xdr:col>2</xdr:col>
                    <xdr:colOff>104775</xdr:colOff>
                    <xdr:row>9</xdr:row>
                    <xdr:rowOff>485775</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xdr:col>
                    <xdr:colOff>323850</xdr:colOff>
                    <xdr:row>12</xdr:row>
                    <xdr:rowOff>114300</xdr:rowOff>
                  </from>
                  <to>
                    <xdr:col>2</xdr:col>
                    <xdr:colOff>104775</xdr:colOff>
                    <xdr:row>12</xdr:row>
                    <xdr:rowOff>485775</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1</xdr:col>
                    <xdr:colOff>323850</xdr:colOff>
                    <xdr:row>13</xdr:row>
                    <xdr:rowOff>114300</xdr:rowOff>
                  </from>
                  <to>
                    <xdr:col>2</xdr:col>
                    <xdr:colOff>104775</xdr:colOff>
                    <xdr:row>13</xdr:row>
                    <xdr:rowOff>485775</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1</xdr:col>
                    <xdr:colOff>323850</xdr:colOff>
                    <xdr:row>16</xdr:row>
                    <xdr:rowOff>114300</xdr:rowOff>
                  </from>
                  <to>
                    <xdr:col>2</xdr:col>
                    <xdr:colOff>104775</xdr:colOff>
                    <xdr:row>16</xdr:row>
                    <xdr:rowOff>485775</xdr:rowOff>
                  </to>
                </anchor>
              </controlPr>
            </control>
          </mc:Choice>
        </mc:AlternateContent>
        <mc:AlternateContent xmlns:mc="http://schemas.openxmlformats.org/markup-compatibility/2006">
          <mc:Choice Requires="x14">
            <control shapeId="37898" r:id="rId11" name="Check Box 10">
              <controlPr defaultSize="0" autoFill="0" autoLine="0" autoPict="0">
                <anchor moveWithCells="1">
                  <from>
                    <xdr:col>6</xdr:col>
                    <xdr:colOff>323850</xdr:colOff>
                    <xdr:row>11</xdr:row>
                    <xdr:rowOff>114300</xdr:rowOff>
                  </from>
                  <to>
                    <xdr:col>7</xdr:col>
                    <xdr:colOff>114300</xdr:colOff>
                    <xdr:row>11</xdr:row>
                    <xdr:rowOff>485775</xdr:rowOff>
                  </to>
                </anchor>
              </controlPr>
            </control>
          </mc:Choice>
        </mc:AlternateContent>
        <mc:AlternateContent xmlns:mc="http://schemas.openxmlformats.org/markup-compatibility/2006">
          <mc:Choice Requires="x14">
            <control shapeId="37899" r:id="rId12" name="Check Box 11">
              <controlPr defaultSize="0" autoFill="0" autoLine="0" autoPict="0">
                <anchor moveWithCells="1">
                  <from>
                    <xdr:col>6</xdr:col>
                    <xdr:colOff>323850</xdr:colOff>
                    <xdr:row>12</xdr:row>
                    <xdr:rowOff>114300</xdr:rowOff>
                  </from>
                  <to>
                    <xdr:col>7</xdr:col>
                    <xdr:colOff>114300</xdr:colOff>
                    <xdr:row>12</xdr:row>
                    <xdr:rowOff>485775</xdr:rowOff>
                  </to>
                </anchor>
              </controlPr>
            </control>
          </mc:Choice>
        </mc:AlternateContent>
        <mc:AlternateContent xmlns:mc="http://schemas.openxmlformats.org/markup-compatibility/2006">
          <mc:Choice Requires="x14">
            <control shapeId="37900" r:id="rId13" name="Check Box 12">
              <controlPr defaultSize="0" autoFill="0" autoLine="0" autoPict="0">
                <anchor moveWithCells="1">
                  <from>
                    <xdr:col>6</xdr:col>
                    <xdr:colOff>323850</xdr:colOff>
                    <xdr:row>13</xdr:row>
                    <xdr:rowOff>114300</xdr:rowOff>
                  </from>
                  <to>
                    <xdr:col>7</xdr:col>
                    <xdr:colOff>114300</xdr:colOff>
                    <xdr:row>13</xdr:row>
                    <xdr:rowOff>485775</xdr:rowOff>
                  </to>
                </anchor>
              </controlPr>
            </control>
          </mc:Choice>
        </mc:AlternateContent>
        <mc:AlternateContent xmlns:mc="http://schemas.openxmlformats.org/markup-compatibility/2006">
          <mc:Choice Requires="x14">
            <control shapeId="37901" r:id="rId14" name="Check Box 13">
              <controlPr defaultSize="0" autoFill="0" autoLine="0" autoPict="0">
                <anchor moveWithCells="1">
                  <from>
                    <xdr:col>6</xdr:col>
                    <xdr:colOff>323850</xdr:colOff>
                    <xdr:row>14</xdr:row>
                    <xdr:rowOff>114300</xdr:rowOff>
                  </from>
                  <to>
                    <xdr:col>7</xdr:col>
                    <xdr:colOff>114300</xdr:colOff>
                    <xdr:row>14</xdr:row>
                    <xdr:rowOff>485775</xdr:rowOff>
                  </to>
                </anchor>
              </controlPr>
            </control>
          </mc:Choice>
        </mc:AlternateContent>
        <mc:AlternateContent xmlns:mc="http://schemas.openxmlformats.org/markup-compatibility/2006">
          <mc:Choice Requires="x14">
            <control shapeId="37902" r:id="rId15" name="Check Box 14">
              <controlPr defaultSize="0" autoFill="0" autoLine="0" autoPict="0">
                <anchor moveWithCells="1">
                  <from>
                    <xdr:col>6</xdr:col>
                    <xdr:colOff>323850</xdr:colOff>
                    <xdr:row>8</xdr:row>
                    <xdr:rowOff>114300</xdr:rowOff>
                  </from>
                  <to>
                    <xdr:col>7</xdr:col>
                    <xdr:colOff>114300</xdr:colOff>
                    <xdr:row>8</xdr:row>
                    <xdr:rowOff>485775</xdr:rowOff>
                  </to>
                </anchor>
              </controlPr>
            </control>
          </mc:Choice>
        </mc:AlternateContent>
        <mc:AlternateContent xmlns:mc="http://schemas.openxmlformats.org/markup-compatibility/2006">
          <mc:Choice Requires="x14">
            <control shapeId="37903" r:id="rId16" name="Check Box 15">
              <controlPr defaultSize="0" autoFill="0" autoLine="0" autoPict="0">
                <anchor moveWithCells="1">
                  <from>
                    <xdr:col>6</xdr:col>
                    <xdr:colOff>323850</xdr:colOff>
                    <xdr:row>4</xdr:row>
                    <xdr:rowOff>114300</xdr:rowOff>
                  </from>
                  <to>
                    <xdr:col>7</xdr:col>
                    <xdr:colOff>114300</xdr:colOff>
                    <xdr:row>4</xdr:row>
                    <xdr:rowOff>485775</xdr:rowOff>
                  </to>
                </anchor>
              </controlPr>
            </control>
          </mc:Choice>
        </mc:AlternateContent>
        <mc:AlternateContent xmlns:mc="http://schemas.openxmlformats.org/markup-compatibility/2006">
          <mc:Choice Requires="x14">
            <control shapeId="37904" r:id="rId17" name="Check Box 16">
              <controlPr defaultSize="0" autoFill="0" autoLine="0" autoPict="0">
                <anchor moveWithCells="1">
                  <from>
                    <xdr:col>6</xdr:col>
                    <xdr:colOff>323850</xdr:colOff>
                    <xdr:row>5</xdr:row>
                    <xdr:rowOff>114300</xdr:rowOff>
                  </from>
                  <to>
                    <xdr:col>7</xdr:col>
                    <xdr:colOff>114300</xdr:colOff>
                    <xdr:row>5</xdr:row>
                    <xdr:rowOff>485775</xdr:rowOff>
                  </to>
                </anchor>
              </controlPr>
            </control>
          </mc:Choice>
        </mc:AlternateContent>
        <mc:AlternateContent xmlns:mc="http://schemas.openxmlformats.org/markup-compatibility/2006">
          <mc:Choice Requires="x14">
            <control shapeId="37905" r:id="rId18" name="Check Box 17">
              <controlPr defaultSize="0" autoFill="0" autoLine="0" autoPict="0">
                <anchor moveWithCells="1">
                  <from>
                    <xdr:col>3</xdr:col>
                    <xdr:colOff>323850</xdr:colOff>
                    <xdr:row>4</xdr:row>
                    <xdr:rowOff>114300</xdr:rowOff>
                  </from>
                  <to>
                    <xdr:col>3</xdr:col>
                    <xdr:colOff>952500</xdr:colOff>
                    <xdr:row>4</xdr:row>
                    <xdr:rowOff>485775</xdr:rowOff>
                  </to>
                </anchor>
              </controlPr>
            </control>
          </mc:Choice>
        </mc:AlternateContent>
        <mc:AlternateContent xmlns:mc="http://schemas.openxmlformats.org/markup-compatibility/2006">
          <mc:Choice Requires="x14">
            <control shapeId="37906" r:id="rId19" name="Check Box 18">
              <controlPr defaultSize="0" autoFill="0" autoLine="0" autoPict="0">
                <anchor moveWithCells="1">
                  <from>
                    <xdr:col>3</xdr:col>
                    <xdr:colOff>323850</xdr:colOff>
                    <xdr:row>5</xdr:row>
                    <xdr:rowOff>114300</xdr:rowOff>
                  </from>
                  <to>
                    <xdr:col>3</xdr:col>
                    <xdr:colOff>952500</xdr:colOff>
                    <xdr:row>5</xdr:row>
                    <xdr:rowOff>485775</xdr:rowOff>
                  </to>
                </anchor>
              </controlPr>
            </control>
          </mc:Choice>
        </mc:AlternateContent>
        <mc:AlternateContent xmlns:mc="http://schemas.openxmlformats.org/markup-compatibility/2006">
          <mc:Choice Requires="x14">
            <control shapeId="37907" r:id="rId20" name="Check Box 19">
              <controlPr defaultSize="0" autoFill="0" autoLine="0" autoPict="0">
                <anchor moveWithCells="1">
                  <from>
                    <xdr:col>3</xdr:col>
                    <xdr:colOff>323850</xdr:colOff>
                    <xdr:row>8</xdr:row>
                    <xdr:rowOff>114300</xdr:rowOff>
                  </from>
                  <to>
                    <xdr:col>3</xdr:col>
                    <xdr:colOff>952500</xdr:colOff>
                    <xdr:row>8</xdr:row>
                    <xdr:rowOff>485775</xdr:rowOff>
                  </to>
                </anchor>
              </controlPr>
            </control>
          </mc:Choice>
        </mc:AlternateContent>
        <mc:AlternateContent xmlns:mc="http://schemas.openxmlformats.org/markup-compatibility/2006">
          <mc:Choice Requires="x14">
            <control shapeId="37908" r:id="rId21" name="Check Box 20">
              <controlPr defaultSize="0" autoFill="0" autoLine="0" autoPict="0">
                <anchor moveWithCells="1">
                  <from>
                    <xdr:col>3</xdr:col>
                    <xdr:colOff>323850</xdr:colOff>
                    <xdr:row>9</xdr:row>
                    <xdr:rowOff>114300</xdr:rowOff>
                  </from>
                  <to>
                    <xdr:col>3</xdr:col>
                    <xdr:colOff>952500</xdr:colOff>
                    <xdr:row>9</xdr:row>
                    <xdr:rowOff>485775</xdr:rowOff>
                  </to>
                </anchor>
              </controlPr>
            </control>
          </mc:Choice>
        </mc:AlternateContent>
        <mc:AlternateContent xmlns:mc="http://schemas.openxmlformats.org/markup-compatibility/2006">
          <mc:Choice Requires="x14">
            <control shapeId="37909" r:id="rId22" name="Check Box 21">
              <controlPr defaultSize="0" autoFill="0" autoLine="0" autoPict="0">
                <anchor moveWithCells="1">
                  <from>
                    <xdr:col>3</xdr:col>
                    <xdr:colOff>323850</xdr:colOff>
                    <xdr:row>12</xdr:row>
                    <xdr:rowOff>114300</xdr:rowOff>
                  </from>
                  <to>
                    <xdr:col>3</xdr:col>
                    <xdr:colOff>952500</xdr:colOff>
                    <xdr:row>12</xdr:row>
                    <xdr:rowOff>485775</xdr:rowOff>
                  </to>
                </anchor>
              </controlPr>
            </control>
          </mc:Choice>
        </mc:AlternateContent>
        <mc:AlternateContent xmlns:mc="http://schemas.openxmlformats.org/markup-compatibility/2006">
          <mc:Choice Requires="x14">
            <control shapeId="37910" r:id="rId23" name="Check Box 22">
              <controlPr defaultSize="0" autoFill="0" autoLine="0" autoPict="0">
                <anchor moveWithCells="1">
                  <from>
                    <xdr:col>3</xdr:col>
                    <xdr:colOff>323850</xdr:colOff>
                    <xdr:row>13</xdr:row>
                    <xdr:rowOff>114300</xdr:rowOff>
                  </from>
                  <to>
                    <xdr:col>3</xdr:col>
                    <xdr:colOff>952500</xdr:colOff>
                    <xdr:row>13</xdr:row>
                    <xdr:rowOff>485775</xdr:rowOff>
                  </to>
                </anchor>
              </controlPr>
            </control>
          </mc:Choice>
        </mc:AlternateContent>
        <mc:AlternateContent xmlns:mc="http://schemas.openxmlformats.org/markup-compatibility/2006">
          <mc:Choice Requires="x14">
            <control shapeId="37911" r:id="rId24" name="Check Box 23">
              <controlPr defaultSize="0" autoFill="0" autoLine="0" autoPict="0">
                <anchor moveWithCells="1">
                  <from>
                    <xdr:col>8</xdr:col>
                    <xdr:colOff>323850</xdr:colOff>
                    <xdr:row>4</xdr:row>
                    <xdr:rowOff>114300</xdr:rowOff>
                  </from>
                  <to>
                    <xdr:col>8</xdr:col>
                    <xdr:colOff>952500</xdr:colOff>
                    <xdr:row>4</xdr:row>
                    <xdr:rowOff>485775</xdr:rowOff>
                  </to>
                </anchor>
              </controlPr>
            </control>
          </mc:Choice>
        </mc:AlternateContent>
        <mc:AlternateContent xmlns:mc="http://schemas.openxmlformats.org/markup-compatibility/2006">
          <mc:Choice Requires="x14">
            <control shapeId="37912" r:id="rId25" name="Check Box 24">
              <controlPr defaultSize="0" autoFill="0" autoLine="0" autoPict="0">
                <anchor moveWithCells="1">
                  <from>
                    <xdr:col>8</xdr:col>
                    <xdr:colOff>323850</xdr:colOff>
                    <xdr:row>5</xdr:row>
                    <xdr:rowOff>114300</xdr:rowOff>
                  </from>
                  <to>
                    <xdr:col>8</xdr:col>
                    <xdr:colOff>952500</xdr:colOff>
                    <xdr:row>5</xdr:row>
                    <xdr:rowOff>485775</xdr:rowOff>
                  </to>
                </anchor>
              </controlPr>
            </control>
          </mc:Choice>
        </mc:AlternateContent>
        <mc:AlternateContent xmlns:mc="http://schemas.openxmlformats.org/markup-compatibility/2006">
          <mc:Choice Requires="x14">
            <control shapeId="37913" r:id="rId26" name="Check Box 25">
              <controlPr defaultSize="0" autoFill="0" autoLine="0" autoPict="0">
                <anchor moveWithCells="1">
                  <from>
                    <xdr:col>8</xdr:col>
                    <xdr:colOff>323850</xdr:colOff>
                    <xdr:row>11</xdr:row>
                    <xdr:rowOff>114300</xdr:rowOff>
                  </from>
                  <to>
                    <xdr:col>8</xdr:col>
                    <xdr:colOff>952500</xdr:colOff>
                    <xdr:row>11</xdr:row>
                    <xdr:rowOff>485775</xdr:rowOff>
                  </to>
                </anchor>
              </controlPr>
            </control>
          </mc:Choice>
        </mc:AlternateContent>
        <mc:AlternateContent xmlns:mc="http://schemas.openxmlformats.org/markup-compatibility/2006">
          <mc:Choice Requires="x14">
            <control shapeId="37914" r:id="rId27" name="Check Box 26">
              <controlPr defaultSize="0" autoFill="0" autoLine="0" autoPict="0">
                <anchor moveWithCells="1">
                  <from>
                    <xdr:col>8</xdr:col>
                    <xdr:colOff>323850</xdr:colOff>
                    <xdr:row>12</xdr:row>
                    <xdr:rowOff>114300</xdr:rowOff>
                  </from>
                  <to>
                    <xdr:col>8</xdr:col>
                    <xdr:colOff>952500</xdr:colOff>
                    <xdr:row>12</xdr:row>
                    <xdr:rowOff>485775</xdr:rowOff>
                  </to>
                </anchor>
              </controlPr>
            </control>
          </mc:Choice>
        </mc:AlternateContent>
        <mc:AlternateContent xmlns:mc="http://schemas.openxmlformats.org/markup-compatibility/2006">
          <mc:Choice Requires="x14">
            <control shapeId="37915" r:id="rId28" name="Check Box 27">
              <controlPr defaultSize="0" autoFill="0" autoLine="0" autoPict="0">
                <anchor moveWithCells="1">
                  <from>
                    <xdr:col>8</xdr:col>
                    <xdr:colOff>323850</xdr:colOff>
                    <xdr:row>13</xdr:row>
                    <xdr:rowOff>114300</xdr:rowOff>
                  </from>
                  <to>
                    <xdr:col>8</xdr:col>
                    <xdr:colOff>952500</xdr:colOff>
                    <xdr:row>13</xdr:row>
                    <xdr:rowOff>485775</xdr:rowOff>
                  </to>
                </anchor>
              </controlPr>
            </control>
          </mc:Choice>
        </mc:AlternateContent>
        <mc:AlternateContent xmlns:mc="http://schemas.openxmlformats.org/markup-compatibility/2006">
          <mc:Choice Requires="x14">
            <control shapeId="37916" r:id="rId29" name="Check Box 28">
              <controlPr defaultSize="0" autoFill="0" autoLine="0" autoPict="0">
                <anchor moveWithCells="1">
                  <from>
                    <xdr:col>8</xdr:col>
                    <xdr:colOff>323850</xdr:colOff>
                    <xdr:row>14</xdr:row>
                    <xdr:rowOff>114300</xdr:rowOff>
                  </from>
                  <to>
                    <xdr:col>8</xdr:col>
                    <xdr:colOff>952500</xdr:colOff>
                    <xdr:row>14</xdr:row>
                    <xdr:rowOff>485775</xdr:rowOff>
                  </to>
                </anchor>
              </controlPr>
            </control>
          </mc:Choice>
        </mc:AlternateContent>
        <mc:AlternateContent xmlns:mc="http://schemas.openxmlformats.org/markup-compatibility/2006">
          <mc:Choice Requires="x14">
            <control shapeId="37917" r:id="rId30" name="Check Box 29">
              <controlPr defaultSize="0" autoFill="0" autoLine="0" autoPict="0">
                <anchor moveWithCells="1">
                  <from>
                    <xdr:col>3</xdr:col>
                    <xdr:colOff>323850</xdr:colOff>
                    <xdr:row>16</xdr:row>
                    <xdr:rowOff>114300</xdr:rowOff>
                  </from>
                  <to>
                    <xdr:col>3</xdr:col>
                    <xdr:colOff>952500</xdr:colOff>
                    <xdr:row>16</xdr:row>
                    <xdr:rowOff>485775</xdr:rowOff>
                  </to>
                </anchor>
              </controlPr>
            </control>
          </mc:Choice>
        </mc:AlternateContent>
        <mc:AlternateContent xmlns:mc="http://schemas.openxmlformats.org/markup-compatibility/2006">
          <mc:Choice Requires="x14">
            <control shapeId="37918" r:id="rId31" name="Check Box 30">
              <controlPr defaultSize="0" autoFill="0" autoLine="0" autoPict="0">
                <anchor moveWithCells="1">
                  <from>
                    <xdr:col>8</xdr:col>
                    <xdr:colOff>323850</xdr:colOff>
                    <xdr:row>8</xdr:row>
                    <xdr:rowOff>114300</xdr:rowOff>
                  </from>
                  <to>
                    <xdr:col>8</xdr:col>
                    <xdr:colOff>952500</xdr:colOff>
                    <xdr:row>8</xdr:row>
                    <xdr:rowOff>485775</xdr:rowOff>
                  </to>
                </anchor>
              </controlPr>
            </control>
          </mc:Choice>
        </mc:AlternateContent>
        <mc:AlternateContent xmlns:mc="http://schemas.openxmlformats.org/markup-compatibility/2006">
          <mc:Choice Requires="x14">
            <control shapeId="37919" r:id="rId32" name="Check Box 31">
              <controlPr defaultSize="0" autoFill="0" autoLine="0" autoPict="0">
                <anchor moveWithCells="1">
                  <from>
                    <xdr:col>2</xdr:col>
                    <xdr:colOff>2219325</xdr:colOff>
                    <xdr:row>4</xdr:row>
                    <xdr:rowOff>57150</xdr:rowOff>
                  </from>
                  <to>
                    <xdr:col>2</xdr:col>
                    <xdr:colOff>2562225</xdr:colOff>
                    <xdr:row>4</xdr:row>
                    <xdr:rowOff>304800</xdr:rowOff>
                  </to>
                </anchor>
              </controlPr>
            </control>
          </mc:Choice>
        </mc:AlternateContent>
        <mc:AlternateContent xmlns:mc="http://schemas.openxmlformats.org/markup-compatibility/2006">
          <mc:Choice Requires="x14">
            <control shapeId="37920" r:id="rId33" name="Check Box 32">
              <controlPr defaultSize="0" autoFill="0" autoLine="0" autoPict="0">
                <anchor moveWithCells="1">
                  <from>
                    <xdr:col>2</xdr:col>
                    <xdr:colOff>2219325</xdr:colOff>
                    <xdr:row>5</xdr:row>
                    <xdr:rowOff>57150</xdr:rowOff>
                  </from>
                  <to>
                    <xdr:col>2</xdr:col>
                    <xdr:colOff>2562225</xdr:colOff>
                    <xdr:row>5</xdr:row>
                    <xdr:rowOff>304800</xdr:rowOff>
                  </to>
                </anchor>
              </controlPr>
            </control>
          </mc:Choice>
        </mc:AlternateContent>
        <mc:AlternateContent xmlns:mc="http://schemas.openxmlformats.org/markup-compatibility/2006">
          <mc:Choice Requires="x14">
            <control shapeId="37921" r:id="rId34" name="Check Box 33">
              <controlPr defaultSize="0" autoFill="0" autoLine="0" autoPict="0">
                <anchor moveWithCells="1">
                  <from>
                    <xdr:col>2</xdr:col>
                    <xdr:colOff>2219325</xdr:colOff>
                    <xdr:row>8</xdr:row>
                    <xdr:rowOff>57150</xdr:rowOff>
                  </from>
                  <to>
                    <xdr:col>2</xdr:col>
                    <xdr:colOff>2562225</xdr:colOff>
                    <xdr:row>8</xdr:row>
                    <xdr:rowOff>304800</xdr:rowOff>
                  </to>
                </anchor>
              </controlPr>
            </control>
          </mc:Choice>
        </mc:AlternateContent>
        <mc:AlternateContent xmlns:mc="http://schemas.openxmlformats.org/markup-compatibility/2006">
          <mc:Choice Requires="x14">
            <control shapeId="37922" r:id="rId35" name="Check Box 34">
              <controlPr defaultSize="0" autoFill="0" autoLine="0" autoPict="0">
                <anchor moveWithCells="1">
                  <from>
                    <xdr:col>2</xdr:col>
                    <xdr:colOff>2219325</xdr:colOff>
                    <xdr:row>9</xdr:row>
                    <xdr:rowOff>57150</xdr:rowOff>
                  </from>
                  <to>
                    <xdr:col>2</xdr:col>
                    <xdr:colOff>2562225</xdr:colOff>
                    <xdr:row>9</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E2A0-34CA-47A6-B131-26F0107357AD}">
  <sheetPr codeName="Sheet13">
    <pageSetUpPr fitToPage="1"/>
  </sheetPr>
  <dimension ref="A1:BP175"/>
  <sheetViews>
    <sheetView showZeros="0" view="pageBreakPreview" topLeftCell="A13" zoomScaleNormal="100" zoomScaleSheetLayoutView="100" workbookViewId="0">
      <selection activeCell="AG2" sqref="AG2"/>
    </sheetView>
  </sheetViews>
  <sheetFormatPr defaultRowHeight="18" customHeight="1"/>
  <cols>
    <col min="1" max="92" width="2.625" style="65" customWidth="1"/>
    <col min="93" max="16384" width="9" style="65"/>
  </cols>
  <sheetData>
    <row r="1" spans="1:68" ht="18" customHeight="1">
      <c r="A1" s="490" t="s">
        <v>657</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row>
    <row r="2" spans="1:68" ht="18" customHeight="1">
      <c r="A2" s="491"/>
      <c r="B2" s="491"/>
      <c r="C2" s="491"/>
      <c r="D2" s="491"/>
      <c r="E2" s="491"/>
      <c r="F2" s="491"/>
      <c r="G2" s="491"/>
      <c r="H2" s="491"/>
      <c r="I2" s="491"/>
      <c r="J2" s="491"/>
      <c r="K2" s="491"/>
      <c r="L2" s="491"/>
      <c r="M2" s="491"/>
      <c r="N2" s="491"/>
      <c r="O2" s="491"/>
      <c r="P2" s="491"/>
      <c r="Q2" s="491"/>
      <c r="R2" s="491"/>
      <c r="S2" s="491"/>
      <c r="T2" s="491"/>
      <c r="U2" s="491"/>
      <c r="V2" s="491"/>
      <c r="W2" s="492"/>
      <c r="X2" s="492"/>
      <c r="Y2" s="439"/>
      <c r="Z2" s="439"/>
      <c r="AA2" s="439"/>
      <c r="AB2" s="439"/>
      <c r="AC2" s="439"/>
      <c r="AD2" s="491" t="s">
        <v>457</v>
      </c>
      <c r="AE2" s="439"/>
      <c r="AF2" s="439"/>
      <c r="AG2" s="491" t="s">
        <v>458</v>
      </c>
    </row>
    <row r="3" spans="1:68" ht="18" customHeight="1">
      <c r="A3" s="491"/>
      <c r="B3" s="491"/>
      <c r="C3" s="491"/>
      <c r="D3" s="491"/>
      <c r="E3" s="491"/>
      <c r="F3" s="491"/>
      <c r="G3" s="491"/>
      <c r="H3" s="491"/>
      <c r="I3" s="491"/>
      <c r="J3" s="491"/>
      <c r="K3" s="491"/>
      <c r="L3" s="491"/>
      <c r="M3" s="491"/>
      <c r="N3" s="491"/>
      <c r="O3" s="491"/>
      <c r="P3" s="491"/>
      <c r="Q3" s="491"/>
      <c r="R3" s="491"/>
      <c r="S3" s="491"/>
      <c r="T3" s="491"/>
      <c r="U3" s="491"/>
      <c r="V3" s="491"/>
      <c r="W3" s="491" t="s">
        <v>459</v>
      </c>
      <c r="X3" s="491"/>
      <c r="Y3" s="492">
        <v>6</v>
      </c>
      <c r="Z3" s="492"/>
      <c r="AA3" s="491" t="s">
        <v>75</v>
      </c>
      <c r="AB3" s="439">
        <v>4</v>
      </c>
      <c r="AC3" s="439"/>
      <c r="AD3" s="491" t="s">
        <v>460</v>
      </c>
      <c r="AE3" s="439">
        <v>25</v>
      </c>
      <c r="AF3" s="439"/>
      <c r="AG3" s="491" t="s">
        <v>461</v>
      </c>
    </row>
    <row r="4" spans="1:68" ht="18" customHeight="1">
      <c r="A4" s="493" t="s">
        <v>462</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row>
    <row r="5" spans="1:68" ht="18" customHeight="1">
      <c r="A5" s="493" t="s">
        <v>607</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row>
    <row r="6" spans="1:68" ht="18" customHeight="1">
      <c r="A6" s="491"/>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row>
    <row r="7" spans="1:68" ht="18" customHeight="1">
      <c r="A7" s="490"/>
      <c r="B7" s="490"/>
      <c r="C7" s="490"/>
      <c r="D7" s="490"/>
      <c r="E7" s="490"/>
      <c r="F7" s="490"/>
      <c r="G7" s="490"/>
      <c r="H7" s="490"/>
      <c r="I7" s="490"/>
      <c r="J7" s="490"/>
      <c r="K7" s="494"/>
      <c r="L7" s="494"/>
      <c r="M7" s="494"/>
      <c r="N7" s="494"/>
      <c r="O7" s="494"/>
      <c r="P7" s="494"/>
      <c r="Q7" s="494"/>
      <c r="R7" s="494"/>
      <c r="S7" s="494"/>
      <c r="T7" s="494"/>
      <c r="U7" s="495" t="str">
        <f>'②採択申請書（別紙３　様式第12号）1-5'!J7</f>
        <v>ひょうご活動組織</v>
      </c>
      <c r="V7" s="495"/>
      <c r="W7" s="495"/>
      <c r="X7" s="495"/>
      <c r="Y7" s="495"/>
      <c r="Z7" s="495"/>
      <c r="AA7" s="495"/>
      <c r="AB7" s="495"/>
      <c r="AC7" s="495"/>
      <c r="AD7" s="495"/>
      <c r="AE7" s="495"/>
      <c r="AF7" s="495"/>
      <c r="AG7" s="495"/>
    </row>
    <row r="8" spans="1:68" ht="18" customHeight="1">
      <c r="A8" s="491"/>
      <c r="B8" s="491"/>
      <c r="C8" s="491"/>
      <c r="D8" s="491"/>
      <c r="E8" s="491"/>
      <c r="F8" s="491"/>
      <c r="G8" s="491"/>
      <c r="H8" s="491"/>
      <c r="I8" s="491"/>
      <c r="J8" s="491"/>
      <c r="K8" s="491"/>
      <c r="L8" s="491"/>
      <c r="M8" s="491"/>
      <c r="N8" s="491"/>
      <c r="O8" s="491"/>
      <c r="P8" s="491"/>
      <c r="Q8" s="491"/>
      <c r="R8" s="491"/>
      <c r="S8" s="491"/>
      <c r="T8" s="491"/>
      <c r="U8" s="490" t="s">
        <v>463</v>
      </c>
      <c r="V8" s="496" t="str">
        <f>'②採択申請書（別紙３　様式第12号）1-5'!J8</f>
        <v>代表　兵庫　森太郎</v>
      </c>
      <c r="W8" s="496"/>
      <c r="X8" s="496"/>
      <c r="Y8" s="496"/>
      <c r="Z8" s="496"/>
      <c r="AA8" s="496"/>
      <c r="AB8" s="496"/>
      <c r="AC8" s="496"/>
      <c r="AD8" s="496"/>
      <c r="AE8" s="496"/>
      <c r="AF8" s="496"/>
      <c r="AG8" s="490"/>
    </row>
    <row r="9" spans="1:68" ht="18" customHeight="1">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row>
    <row r="10" spans="1:68" ht="18" customHeight="1">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row>
    <row r="11" spans="1:68" ht="18" customHeight="1">
      <c r="A11" s="491"/>
      <c r="B11" s="491"/>
      <c r="C11" s="491"/>
      <c r="D11" s="491"/>
      <c r="E11" s="491" t="s">
        <v>459</v>
      </c>
      <c r="F11" s="491"/>
      <c r="G11" s="492">
        <v>6</v>
      </c>
      <c r="H11" s="492"/>
      <c r="I11" s="491" t="s">
        <v>464</v>
      </c>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row>
    <row r="12" spans="1:68" ht="18" customHeight="1">
      <c r="A12" s="491"/>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row>
    <row r="13" spans="1:68" ht="18" customHeight="1">
      <c r="A13" s="497" t="s">
        <v>465</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row>
    <row r="14" spans="1:68" ht="18" customHeight="1">
      <c r="A14" s="497"/>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row>
    <row r="15" spans="1:68" ht="18" customHeight="1">
      <c r="A15" s="491"/>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1:68" ht="18" customHeight="1">
      <c r="A16" s="492" t="s">
        <v>466</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row>
    <row r="17" spans="1:33" ht="18" customHeight="1">
      <c r="A17" s="491" t="s">
        <v>467</v>
      </c>
      <c r="B17" s="491"/>
      <c r="C17" s="491"/>
      <c r="D17" s="491"/>
      <c r="E17" s="491"/>
      <c r="F17" s="491"/>
      <c r="G17" s="491"/>
      <c r="H17" s="498">
        <f>'②採択申請書（別紙３　様式第12号）1-5'!C57</f>
        <v>1148000</v>
      </c>
      <c r="I17" s="498"/>
      <c r="J17" s="498"/>
      <c r="K17" s="498"/>
      <c r="L17" s="498"/>
      <c r="M17" s="499" t="s">
        <v>468</v>
      </c>
      <c r="N17" s="491"/>
      <c r="O17" s="491"/>
      <c r="P17" s="491"/>
      <c r="Q17" s="491"/>
      <c r="R17" s="491"/>
      <c r="S17" s="491"/>
      <c r="T17" s="491"/>
      <c r="U17" s="491"/>
      <c r="V17" s="491"/>
      <c r="W17" s="491"/>
      <c r="X17" s="491"/>
      <c r="Y17" s="491"/>
      <c r="Z17" s="491"/>
      <c r="AA17" s="491"/>
      <c r="AB17" s="491"/>
      <c r="AC17" s="491"/>
      <c r="AD17" s="491"/>
      <c r="AE17" s="491"/>
      <c r="AF17" s="491"/>
      <c r="AG17" s="491"/>
    </row>
    <row r="18" spans="1:33" ht="18" customHeight="1">
      <c r="A18" s="491" t="s">
        <v>469</v>
      </c>
      <c r="B18" s="491"/>
      <c r="C18" s="491"/>
      <c r="D18" s="491"/>
      <c r="E18" s="491"/>
      <c r="F18" s="491"/>
      <c r="G18" s="491"/>
      <c r="H18" s="496" t="str">
        <f>'②採択申請書（別紙３　様式第12号）1-5'!J7</f>
        <v>ひょうご活動組織</v>
      </c>
      <c r="I18" s="496"/>
      <c r="J18" s="496"/>
      <c r="K18" s="496"/>
      <c r="L18" s="496"/>
      <c r="M18" s="496"/>
      <c r="N18" s="496"/>
      <c r="O18" s="496"/>
      <c r="P18" s="496"/>
      <c r="Q18" s="496"/>
      <c r="R18" s="496"/>
      <c r="S18" s="496"/>
      <c r="T18" s="496"/>
      <c r="U18" s="496"/>
      <c r="V18" s="496"/>
      <c r="W18" s="496"/>
      <c r="X18" s="496"/>
      <c r="Y18" s="496"/>
      <c r="Z18" s="496"/>
      <c r="AA18" s="496"/>
      <c r="AB18" s="496"/>
      <c r="AC18" s="491"/>
      <c r="AD18" s="491"/>
      <c r="AE18" s="491"/>
      <c r="AF18" s="491"/>
      <c r="AG18" s="491"/>
    </row>
    <row r="19" spans="1:33" ht="18" customHeight="1">
      <c r="A19" s="491" t="s">
        <v>470</v>
      </c>
      <c r="B19" s="491"/>
      <c r="C19" s="491"/>
      <c r="D19" s="491"/>
      <c r="E19" s="491"/>
      <c r="F19" s="491"/>
      <c r="G19" s="491"/>
      <c r="H19" s="492" t="s">
        <v>459</v>
      </c>
      <c r="I19" s="492"/>
      <c r="J19" s="492">
        <v>6</v>
      </c>
      <c r="K19" s="492"/>
      <c r="L19" s="491" t="s">
        <v>75</v>
      </c>
      <c r="M19" s="439"/>
      <c r="N19" s="439"/>
      <c r="O19" s="64" t="s">
        <v>471</v>
      </c>
      <c r="P19" s="439"/>
      <c r="Q19" s="439"/>
      <c r="R19" s="64" t="s">
        <v>461</v>
      </c>
      <c r="S19" s="491"/>
      <c r="T19" s="491"/>
      <c r="U19" s="491"/>
      <c r="V19" s="491"/>
      <c r="W19" s="491"/>
      <c r="X19" s="491"/>
      <c r="Y19" s="491"/>
      <c r="Z19" s="491"/>
      <c r="AA19" s="491"/>
      <c r="AB19" s="491"/>
      <c r="AC19" s="491"/>
      <c r="AD19" s="491"/>
      <c r="AE19" s="491"/>
      <c r="AF19" s="491"/>
      <c r="AG19" s="491"/>
    </row>
    <row r="20" spans="1:33" ht="18" customHeight="1">
      <c r="A20" s="491" t="s">
        <v>472</v>
      </c>
      <c r="B20" s="491"/>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row>
    <row r="21" spans="1:33" ht="18" customHeight="1">
      <c r="A21" s="491"/>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row>
    <row r="22" spans="1:33" ht="18" customHeight="1">
      <c r="A22" s="491"/>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row>
    <row r="23" spans="1:33" ht="18" customHeight="1">
      <c r="A23" s="491"/>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row>
    <row r="24" spans="1:33" ht="18" customHeight="1">
      <c r="A24" s="491"/>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row>
    <row r="25" spans="1:33" ht="18" customHeight="1">
      <c r="A25" s="491"/>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row>
    <row r="26" spans="1:33" ht="18" customHeight="1">
      <c r="A26" s="491"/>
      <c r="B26" s="491"/>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row>
    <row r="27" spans="1:33" ht="18" customHeight="1">
      <c r="A27" s="491"/>
      <c r="B27" s="491"/>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row>
    <row r="28" spans="1:33" ht="18" customHeight="1">
      <c r="A28" s="496" t="s">
        <v>473</v>
      </c>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row>
    <row r="29" spans="1:33" ht="48" customHeight="1">
      <c r="A29" s="500" t="s">
        <v>474</v>
      </c>
      <c r="B29" s="501"/>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row>
    <row r="30" spans="1:33" ht="41.25" customHeight="1">
      <c r="A30" s="497" t="s">
        <v>475</v>
      </c>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row>
    <row r="31" spans="1:33" ht="39.75" customHeight="1">
      <c r="A31" s="497" t="s">
        <v>476</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row>
    <row r="32" spans="1:33" ht="54" customHeight="1">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row>
    <row r="33" spans="1:33" ht="18"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row>
    <row r="34" spans="1:33" ht="18"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row>
    <row r="35" spans="1:33" ht="18"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row>
    <row r="36" spans="1:33" ht="18"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row>
    <row r="37" spans="1:33" ht="18"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row>
    <row r="38" spans="1:33" ht="18"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row>
    <row r="39" spans="1:33" ht="18"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row>
    <row r="40" spans="1:33" ht="18"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row>
    <row r="41" spans="1:33" ht="18"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row>
    <row r="42" spans="1:33" ht="18"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row>
    <row r="43" spans="1:33" ht="18"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row>
    <row r="44" spans="1:33" ht="18" customHeight="1">
      <c r="A44" s="63"/>
    </row>
    <row r="46" spans="1:33" ht="18"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row>
    <row r="48" spans="1:33" ht="18"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row>
    <row r="49" spans="1:33" ht="18" customHeight="1">
      <c r="A49" s="63"/>
      <c r="B49" s="63"/>
      <c r="C49" s="63"/>
      <c r="D49" s="63"/>
      <c r="E49" s="63"/>
      <c r="F49" s="63"/>
      <c r="G49" s="63"/>
      <c r="H49" s="63"/>
      <c r="I49" s="63"/>
      <c r="J49" s="63"/>
      <c r="K49" s="66"/>
      <c r="L49" s="66"/>
      <c r="M49" s="66"/>
      <c r="N49" s="66"/>
      <c r="O49" s="66"/>
      <c r="P49" s="66"/>
      <c r="Q49" s="66"/>
      <c r="R49" s="66"/>
      <c r="S49" s="66"/>
      <c r="T49" s="66"/>
      <c r="U49" s="66"/>
      <c r="V49" s="64"/>
      <c r="W49" s="64"/>
      <c r="X49" s="64"/>
      <c r="Y49" s="64"/>
      <c r="Z49" s="64"/>
      <c r="AA49" s="64"/>
      <c r="AB49" s="64"/>
      <c r="AC49" s="64"/>
      <c r="AD49" s="64"/>
      <c r="AE49" s="64"/>
      <c r="AF49" s="64"/>
      <c r="AG49" s="64"/>
    </row>
    <row r="50" spans="1:33" ht="18" customHeight="1">
      <c r="A50" s="64"/>
    </row>
    <row r="51" spans="1:33" ht="18"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row>
    <row r="53" spans="1:33" ht="18"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row>
    <row r="54" spans="1:33" ht="18" customHeight="1">
      <c r="A54" s="64"/>
    </row>
    <row r="55" spans="1:33" ht="18"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row>
    <row r="57" spans="1:33" ht="18"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row>
    <row r="58" spans="1:33" ht="18"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row>
    <row r="59" spans="1:33" ht="18" customHeight="1">
      <c r="A59" s="64"/>
      <c r="B59" s="64"/>
      <c r="C59" s="64"/>
      <c r="D59" s="64"/>
      <c r="E59" s="64"/>
      <c r="F59" s="64"/>
      <c r="I59" s="64"/>
      <c r="J59" s="64"/>
      <c r="K59" s="64"/>
      <c r="L59" s="64"/>
      <c r="M59" s="64"/>
      <c r="N59" s="64"/>
      <c r="O59" s="64"/>
      <c r="P59" s="64"/>
      <c r="Q59" s="64"/>
      <c r="R59" s="64"/>
      <c r="S59" s="64"/>
      <c r="T59" s="64"/>
      <c r="U59" s="64"/>
      <c r="V59" s="64"/>
      <c r="W59" s="64"/>
      <c r="X59" s="64"/>
      <c r="Y59" s="64"/>
      <c r="Z59" s="64"/>
      <c r="AA59" s="64"/>
      <c r="AB59" s="64"/>
      <c r="AC59" s="64"/>
      <c r="AD59" s="64"/>
      <c r="AE59" s="64"/>
      <c r="AF59" s="64"/>
    </row>
    <row r="61" spans="1:33" ht="18"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row>
    <row r="62" spans="1:33" ht="18"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row>
    <row r="63" spans="1:33" ht="18"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row>
    <row r="64" spans="1:33" ht="18"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row>
    <row r="65" spans="1:33" ht="18"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row>
    <row r="66" spans="1:33" ht="18"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row>
    <row r="68" spans="1:33" ht="18"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row>
    <row r="69" spans="1:33" ht="18"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row>
    <row r="70" spans="1:33" ht="18"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row>
    <row r="72" spans="1:33" ht="18"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row>
    <row r="73" spans="1:33" ht="18"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row>
    <row r="74" spans="1:33" ht="18"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row>
    <row r="76" spans="1:33" ht="18"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row>
    <row r="77" spans="1:33" ht="18"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row>
    <row r="79" spans="1:33" ht="18"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row>
    <row r="80" spans="1:33" ht="18"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row>
    <row r="81" spans="1:33" ht="18"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row>
    <row r="82" spans="1:33" ht="18"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row>
    <row r="83" spans="1:33" ht="18"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row>
    <row r="84" spans="1:33" ht="18"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row>
    <row r="85" spans="1:33" ht="18"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row>
    <row r="86" spans="1:33" ht="18"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row>
    <row r="87" spans="1:33" ht="18"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row>
    <row r="88" spans="1:33" ht="18" customHeight="1">
      <c r="A88" s="63"/>
    </row>
    <row r="90" spans="1:33" ht="18"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row>
    <row r="92" spans="1:33" ht="18"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row>
    <row r="93" spans="1:33" ht="18" customHeight="1">
      <c r="A93" s="63"/>
      <c r="B93" s="63"/>
      <c r="C93" s="63"/>
      <c r="D93" s="63"/>
      <c r="E93" s="63"/>
      <c r="F93" s="63"/>
      <c r="G93" s="63"/>
      <c r="H93" s="63"/>
      <c r="I93" s="63"/>
      <c r="J93" s="63"/>
      <c r="K93" s="66"/>
      <c r="L93" s="66"/>
      <c r="M93" s="66"/>
      <c r="N93" s="66"/>
      <c r="O93" s="66"/>
      <c r="P93" s="66"/>
      <c r="Q93" s="66"/>
      <c r="R93" s="66"/>
      <c r="S93" s="66"/>
      <c r="T93" s="66"/>
      <c r="U93" s="66"/>
      <c r="V93" s="64"/>
      <c r="W93" s="64"/>
      <c r="X93" s="64"/>
      <c r="Y93" s="64"/>
      <c r="Z93" s="64"/>
      <c r="AA93" s="64"/>
      <c r="AB93" s="64"/>
      <c r="AC93" s="64"/>
      <c r="AD93" s="64"/>
      <c r="AE93" s="64"/>
      <c r="AF93" s="64"/>
      <c r="AG93" s="64"/>
    </row>
    <row r="94" spans="1:33" ht="18" customHeight="1">
      <c r="A94" s="64"/>
    </row>
    <row r="95" spans="1:33" ht="18"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row>
    <row r="97" spans="1:33" ht="18"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row>
    <row r="98" spans="1:33" ht="18" customHeight="1">
      <c r="A98" s="64"/>
    </row>
    <row r="99" spans="1:33" ht="18"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row>
    <row r="101" spans="1:33" ht="18"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row>
    <row r="102" spans="1:33" ht="18"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row>
    <row r="103" spans="1:33" ht="18" customHeight="1">
      <c r="A103" s="64"/>
      <c r="B103" s="64"/>
      <c r="C103" s="64"/>
      <c r="D103" s="64"/>
      <c r="E103" s="64"/>
      <c r="F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row>
    <row r="105" spans="1:33" ht="18"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row>
    <row r="106" spans="1:33" ht="18"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row>
    <row r="107" spans="1:33" ht="18"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row>
    <row r="108" spans="1:33" ht="18"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row>
    <row r="109" spans="1:33" ht="18"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row>
    <row r="110" spans="1:33" ht="18"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row>
    <row r="112" spans="1:33" ht="18"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row>
    <row r="113" spans="1:33" ht="18"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row>
    <row r="114" spans="1:33" ht="18"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row>
    <row r="116" spans="1:33" ht="18"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row>
    <row r="117" spans="1:33" ht="18"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row>
    <row r="118" spans="1:33" ht="18"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row>
    <row r="120" spans="1:33" ht="18"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row>
    <row r="121" spans="1:33" ht="18"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row>
    <row r="123" spans="1:33" ht="18"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row>
    <row r="124" spans="1:33" ht="18"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row>
    <row r="125" spans="1:33" ht="18"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row>
    <row r="126" spans="1:33" ht="18"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row>
    <row r="127" spans="1:33" ht="18"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row>
    <row r="128" spans="1:33" ht="18"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row>
    <row r="129" spans="1:33" ht="18"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row>
    <row r="130" spans="1:33" ht="18"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row>
    <row r="131" spans="1:33" ht="18"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row>
    <row r="132" spans="1:33" ht="18" customHeight="1">
      <c r="A132" s="63"/>
    </row>
    <row r="134" spans="1:33" ht="18"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row>
    <row r="136" spans="1:33" ht="18"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row>
    <row r="137" spans="1:33" ht="18" customHeight="1">
      <c r="A137" s="63"/>
      <c r="B137" s="63"/>
      <c r="C137" s="63"/>
      <c r="D137" s="63"/>
      <c r="E137" s="63"/>
      <c r="F137" s="63"/>
      <c r="G137" s="63"/>
      <c r="H137" s="63"/>
      <c r="I137" s="63"/>
      <c r="J137" s="63"/>
      <c r="K137" s="66"/>
      <c r="L137" s="66"/>
      <c r="M137" s="66"/>
      <c r="N137" s="66"/>
      <c r="O137" s="66"/>
      <c r="P137" s="66"/>
      <c r="Q137" s="66"/>
      <c r="R137" s="66"/>
      <c r="S137" s="66"/>
      <c r="T137" s="66"/>
      <c r="U137" s="66"/>
      <c r="V137" s="64"/>
      <c r="W137" s="64"/>
      <c r="X137" s="64"/>
      <c r="Y137" s="64"/>
      <c r="Z137" s="64"/>
      <c r="AA137" s="64"/>
      <c r="AB137" s="64"/>
      <c r="AC137" s="64"/>
      <c r="AD137" s="64"/>
      <c r="AE137" s="64"/>
      <c r="AF137" s="64"/>
      <c r="AG137" s="64"/>
    </row>
    <row r="138" spans="1:33" ht="18" customHeight="1">
      <c r="A138" s="64"/>
    </row>
    <row r="139" spans="1:33" ht="18"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row>
    <row r="141" spans="1:33" ht="18"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row>
    <row r="142" spans="1:33" ht="18" customHeight="1">
      <c r="A142" s="64"/>
    </row>
    <row r="143" spans="1:33" ht="18"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row>
    <row r="145" spans="1:33" ht="18"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row>
    <row r="146" spans="1:33" ht="18"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row>
    <row r="147" spans="1:33" ht="18" customHeight="1">
      <c r="A147" s="64"/>
      <c r="B147" s="64"/>
      <c r="C147" s="64"/>
      <c r="D147" s="64"/>
      <c r="E147" s="64"/>
      <c r="F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row>
    <row r="149" spans="1:33" ht="18"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row>
    <row r="150" spans="1:33" ht="18"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row>
    <row r="151" spans="1:33" ht="18"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row>
    <row r="152" spans="1:33" ht="18"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row>
    <row r="153" spans="1:33" ht="18"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row>
    <row r="154" spans="1:33" ht="18"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row>
    <row r="156" spans="1:33" ht="18"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row>
    <row r="157" spans="1:33" ht="18"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row>
    <row r="158" spans="1:33" ht="18"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row>
    <row r="160" spans="1:33" ht="18"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row>
    <row r="161" spans="1:33" ht="18"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row>
    <row r="162" spans="1:33" ht="18"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row>
    <row r="164" spans="1:33" ht="18"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row>
    <row r="165" spans="1:33" ht="18"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row>
    <row r="167" spans="1:33" ht="18"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row>
    <row r="168" spans="1:33" ht="18"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row>
    <row r="169" spans="1:33" ht="18"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row>
    <row r="170" spans="1:33" ht="18"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row>
    <row r="171" spans="1:33" ht="18"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row>
    <row r="172" spans="1:33" ht="18"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row>
    <row r="173" spans="1:33" ht="18"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row>
    <row r="174" spans="1:33" ht="18"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row>
    <row r="175" spans="1:33" ht="18"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row>
  </sheetData>
  <mergeCells count="26">
    <mergeCell ref="W2:X2"/>
    <mergeCell ref="Y2:AC2"/>
    <mergeCell ref="AE2:AF2"/>
    <mergeCell ref="Y3:Z3"/>
    <mergeCell ref="AB3:AC3"/>
    <mergeCell ref="AE3:AF3"/>
    <mergeCell ref="A4:AG4"/>
    <mergeCell ref="A5:AG5"/>
    <mergeCell ref="U7:AG7"/>
    <mergeCell ref="V8:AF8"/>
    <mergeCell ref="G11:H11"/>
    <mergeCell ref="A32:AG32"/>
    <mergeCell ref="AJ13:BP13"/>
    <mergeCell ref="A16:AG16"/>
    <mergeCell ref="H17:L17"/>
    <mergeCell ref="H18:AB18"/>
    <mergeCell ref="H19:I19"/>
    <mergeCell ref="J19:K19"/>
    <mergeCell ref="M19:N19"/>
    <mergeCell ref="P19:Q19"/>
    <mergeCell ref="A13:AG14"/>
    <mergeCell ref="B21:AG25"/>
    <mergeCell ref="A28:AG28"/>
    <mergeCell ref="A29:AG29"/>
    <mergeCell ref="A30:AG30"/>
    <mergeCell ref="A31:AG31"/>
  </mergeCells>
  <phoneticPr fontId="8"/>
  <dataValidations count="2">
    <dataValidation imeMode="halfAlpha" allowBlank="1" showInputMessage="1" showErrorMessage="1" sqref="C35:D35 F35:G35 I35:J35 F152:I152 C79:D79 F79:G79 I79:J79 F64:I64 C123:D123 F123:G123 I123:J123 F108:I108 C167:D167 F167:G167 I167:J167" xr:uid="{0647C678-9D38-40E6-BA94-978E69894F1E}"/>
    <dataValidation imeMode="hiragana" allowBlank="1" showInputMessage="1" showErrorMessage="1" sqref="C38:Z38 A39:S39 C41:Z41 B42:M42 K137:U137 K7:U7 C82:Z82 A83:S83 C85:Z85 B86:M86 I63:AG63 K49:U49 C126:Z126 A127:S127 C129:Z129 B130:M130 I107:AG107 K93:U93 C170:Z170 A171:S171 C173:Z173 B174:M174 I151:AG151" xr:uid="{9E49B27B-0E50-44B1-8337-DE3140212BFD}"/>
  </dataValidations>
  <pageMargins left="0.59055118110236227" right="0.59055118110236227" top="0.74803149606299213" bottom="0.74803149606299213" header="0.31496062992125984" footer="0.31496062992125984"/>
  <pageSetup paperSize="9" scale="95" fitToHeight="0"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6628-C2B0-4561-B1C7-644197D1371E}">
  <sheetPr codeName="Sheet14"/>
  <dimension ref="A1:N40"/>
  <sheetViews>
    <sheetView showZeros="0" tabSelected="1" view="pageBreakPreview" zoomScale="85" zoomScaleNormal="100" zoomScaleSheetLayoutView="85" workbookViewId="0">
      <selection activeCell="G7" sqref="G7:G11"/>
    </sheetView>
  </sheetViews>
  <sheetFormatPr defaultRowHeight="18.75"/>
  <cols>
    <col min="1" max="1" width="18.625" style="67" customWidth="1"/>
    <col min="2" max="2" width="21.125" style="67" customWidth="1"/>
    <col min="3" max="3" width="6.375" style="67" customWidth="1"/>
    <col min="4" max="4" width="13.125" style="67" customWidth="1"/>
    <col min="5" max="5" width="7.25" style="67" customWidth="1"/>
    <col min="6" max="6" width="15.25" style="67" customWidth="1"/>
    <col min="7" max="7" width="39.125" style="67" customWidth="1"/>
    <col min="8" max="8" width="9" style="67"/>
    <col min="9" max="9" width="0" style="67" hidden="1" customWidth="1"/>
    <col min="10" max="10" width="9" style="67" hidden="1" customWidth="1"/>
    <col min="11" max="11" width="4.875" style="67" hidden="1" customWidth="1"/>
    <col min="12" max="13" width="0" style="67" hidden="1" customWidth="1"/>
    <col min="14" max="14" width="18.875" style="67" hidden="1" customWidth="1"/>
    <col min="15" max="16384" width="9" style="67"/>
  </cols>
  <sheetData>
    <row r="1" spans="1:14" ht="20.100000000000001" customHeight="1">
      <c r="B1" s="503" t="s">
        <v>323</v>
      </c>
      <c r="C1" s="503"/>
      <c r="D1" s="504"/>
      <c r="E1" s="504"/>
      <c r="F1" s="504"/>
      <c r="G1" s="504"/>
    </row>
    <row r="2" spans="1:14" ht="20.100000000000001" customHeight="1">
      <c r="B2" s="505" t="s">
        <v>477</v>
      </c>
      <c r="C2" s="505"/>
      <c r="D2" s="505"/>
      <c r="E2" s="505"/>
      <c r="F2" s="505"/>
      <c r="G2" s="505"/>
    </row>
    <row r="3" spans="1:14" ht="9.9499999999999993" customHeight="1">
      <c r="B3" s="506"/>
      <c r="C3" s="504"/>
      <c r="D3" s="504"/>
      <c r="E3" s="504"/>
      <c r="F3" s="504"/>
      <c r="G3" s="504"/>
      <c r="K3" s="68" t="s">
        <v>478</v>
      </c>
    </row>
    <row r="4" spans="1:14" ht="20.100000000000001" customHeight="1">
      <c r="B4" s="506"/>
      <c r="C4" s="504"/>
      <c r="D4" s="504"/>
      <c r="E4" s="504"/>
      <c r="F4" s="507" t="s">
        <v>479</v>
      </c>
      <c r="G4" s="507" t="str">
        <f>'②採択申請書（別紙３　様式第12号）1-5'!J7</f>
        <v>ひょうご活動組織</v>
      </c>
      <c r="K4" s="68"/>
    </row>
    <row r="5" spans="1:14" ht="9.9499999999999993" customHeight="1">
      <c r="B5" s="504"/>
      <c r="C5" s="504"/>
      <c r="D5" s="504"/>
      <c r="E5" s="504"/>
      <c r="F5" s="504"/>
      <c r="G5" s="504"/>
      <c r="K5" s="69" t="s">
        <v>480</v>
      </c>
    </row>
    <row r="6" spans="1:14" ht="20.100000000000001" customHeight="1">
      <c r="B6" s="70" t="s">
        <v>481</v>
      </c>
      <c r="C6" s="70" t="s">
        <v>482</v>
      </c>
      <c r="D6" s="71" t="s">
        <v>483</v>
      </c>
      <c r="E6" s="71" t="s">
        <v>484</v>
      </c>
      <c r="F6" s="71" t="s">
        <v>485</v>
      </c>
      <c r="G6" s="71" t="s">
        <v>486</v>
      </c>
    </row>
    <row r="7" spans="1:14" ht="20.100000000000001" customHeight="1">
      <c r="A7" s="72" t="s">
        <v>487</v>
      </c>
      <c r="B7" s="73" t="s">
        <v>488</v>
      </c>
      <c r="C7" s="443" t="s">
        <v>658</v>
      </c>
      <c r="D7" s="446">
        <v>47000</v>
      </c>
      <c r="E7" s="449">
        <v>1</v>
      </c>
      <c r="F7" s="510"/>
      <c r="G7" s="452" t="s">
        <v>665</v>
      </c>
      <c r="N7" s="74" t="s">
        <v>488</v>
      </c>
    </row>
    <row r="8" spans="1:14" ht="20.100000000000001" customHeight="1">
      <c r="A8" s="72" t="s">
        <v>489</v>
      </c>
      <c r="B8" s="75" t="s">
        <v>663</v>
      </c>
      <c r="C8" s="444"/>
      <c r="D8" s="447"/>
      <c r="E8" s="450"/>
      <c r="F8" s="511">
        <f>IF(C7="1/2",ROUND(D7*E7,0),0)</f>
        <v>47000</v>
      </c>
      <c r="G8" s="453"/>
      <c r="N8" s="74" t="s">
        <v>490</v>
      </c>
    </row>
    <row r="9" spans="1:14" ht="20.100000000000001" customHeight="1">
      <c r="A9" s="72" t="s">
        <v>491</v>
      </c>
      <c r="B9" s="77" t="s">
        <v>664</v>
      </c>
      <c r="C9" s="444"/>
      <c r="D9" s="447"/>
      <c r="E9" s="450"/>
      <c r="F9" s="511">
        <f>IF(C7="1/3",ROUND(D7*E7,0),0)</f>
        <v>0</v>
      </c>
      <c r="G9" s="453"/>
      <c r="N9" s="74" t="s">
        <v>492</v>
      </c>
    </row>
    <row r="10" spans="1:14" ht="20.100000000000001" customHeight="1">
      <c r="A10" s="72"/>
      <c r="B10" s="75"/>
      <c r="C10" s="444"/>
      <c r="D10" s="447"/>
      <c r="E10" s="450"/>
      <c r="F10" s="511"/>
      <c r="G10" s="453"/>
      <c r="N10" s="74" t="s">
        <v>493</v>
      </c>
    </row>
    <row r="11" spans="1:14" ht="20.100000000000001" customHeight="1">
      <c r="A11" s="72"/>
      <c r="B11" s="76"/>
      <c r="C11" s="445"/>
      <c r="D11" s="448"/>
      <c r="E11" s="451"/>
      <c r="F11" s="511"/>
      <c r="G11" s="453"/>
      <c r="N11" s="74" t="s">
        <v>494</v>
      </c>
    </row>
    <row r="12" spans="1:14" ht="20.100000000000001" customHeight="1">
      <c r="A12" s="72" t="s">
        <v>487</v>
      </c>
      <c r="B12" s="73"/>
      <c r="C12" s="443"/>
      <c r="D12" s="446"/>
      <c r="E12" s="449"/>
      <c r="F12" s="510"/>
      <c r="G12" s="452"/>
      <c r="N12" s="74" t="s">
        <v>495</v>
      </c>
    </row>
    <row r="13" spans="1:14" ht="20.100000000000001" customHeight="1">
      <c r="A13" s="72" t="s">
        <v>489</v>
      </c>
      <c r="B13" s="75"/>
      <c r="C13" s="444"/>
      <c r="D13" s="447"/>
      <c r="E13" s="450"/>
      <c r="F13" s="511">
        <f>IF(C12="1/2",ROUND(D12*E12,0),0)</f>
        <v>0</v>
      </c>
      <c r="G13" s="453"/>
      <c r="N13" s="74" t="s">
        <v>496</v>
      </c>
    </row>
    <row r="14" spans="1:14" ht="20.100000000000001" customHeight="1">
      <c r="A14" s="72" t="s">
        <v>491</v>
      </c>
      <c r="B14" s="77"/>
      <c r="C14" s="444"/>
      <c r="D14" s="447"/>
      <c r="E14" s="450"/>
      <c r="F14" s="511">
        <f>IF(C12="1/3",ROUND(D12*E12,0),0)</f>
        <v>0</v>
      </c>
      <c r="G14" s="453"/>
      <c r="N14" s="74" t="s">
        <v>497</v>
      </c>
    </row>
    <row r="15" spans="1:14" ht="20.100000000000001" customHeight="1">
      <c r="A15" s="72"/>
      <c r="B15" s="75"/>
      <c r="C15" s="444"/>
      <c r="D15" s="447"/>
      <c r="E15" s="450"/>
      <c r="F15" s="511"/>
      <c r="G15" s="453"/>
      <c r="N15" s="74" t="s">
        <v>498</v>
      </c>
    </row>
    <row r="16" spans="1:14" ht="20.100000000000001" customHeight="1">
      <c r="A16" s="72"/>
      <c r="B16" s="76"/>
      <c r="C16" s="445"/>
      <c r="D16" s="448"/>
      <c r="E16" s="451"/>
      <c r="F16" s="511"/>
      <c r="G16" s="453"/>
      <c r="N16" s="74" t="s">
        <v>499</v>
      </c>
    </row>
    <row r="17" spans="1:7" ht="20.100000000000001" customHeight="1">
      <c r="A17" s="72" t="s">
        <v>487</v>
      </c>
      <c r="B17" s="73"/>
      <c r="C17" s="443"/>
      <c r="D17" s="446"/>
      <c r="E17" s="449"/>
      <c r="F17" s="510"/>
      <c r="G17" s="452"/>
    </row>
    <row r="18" spans="1:7" ht="20.100000000000001" customHeight="1">
      <c r="A18" s="72" t="s">
        <v>489</v>
      </c>
      <c r="B18" s="75"/>
      <c r="C18" s="444"/>
      <c r="D18" s="447"/>
      <c r="E18" s="450"/>
      <c r="F18" s="511">
        <f>IF(C17="1/2",ROUND(D17*E17,0),0)</f>
        <v>0</v>
      </c>
      <c r="G18" s="453"/>
    </row>
    <row r="19" spans="1:7" ht="20.100000000000001" customHeight="1">
      <c r="A19" s="72" t="s">
        <v>491</v>
      </c>
      <c r="B19" s="77"/>
      <c r="C19" s="444"/>
      <c r="D19" s="447"/>
      <c r="E19" s="450"/>
      <c r="F19" s="511">
        <f>IF(C17="1/3",ROUND(D17*E17,0),0)</f>
        <v>0</v>
      </c>
      <c r="G19" s="453"/>
    </row>
    <row r="20" spans="1:7" ht="20.100000000000001" customHeight="1">
      <c r="A20" s="72"/>
      <c r="B20" s="75"/>
      <c r="C20" s="444"/>
      <c r="D20" s="447"/>
      <c r="E20" s="450"/>
      <c r="F20" s="511"/>
      <c r="G20" s="453"/>
    </row>
    <row r="21" spans="1:7" ht="20.100000000000001" customHeight="1">
      <c r="A21" s="72"/>
      <c r="B21" s="76"/>
      <c r="C21" s="445"/>
      <c r="D21" s="448"/>
      <c r="E21" s="451"/>
      <c r="F21" s="511"/>
      <c r="G21" s="453"/>
    </row>
    <row r="22" spans="1:7" ht="20.100000000000001" customHeight="1">
      <c r="A22" s="72" t="s">
        <v>487</v>
      </c>
      <c r="B22" s="73"/>
      <c r="C22" s="443"/>
      <c r="D22" s="446"/>
      <c r="E22" s="449"/>
      <c r="F22" s="510"/>
      <c r="G22" s="452"/>
    </row>
    <row r="23" spans="1:7" ht="20.100000000000001" customHeight="1">
      <c r="A23" s="72" t="s">
        <v>489</v>
      </c>
      <c r="B23" s="75"/>
      <c r="C23" s="444"/>
      <c r="D23" s="447"/>
      <c r="E23" s="450"/>
      <c r="F23" s="511">
        <f>IF(C22="1/2",ROUND(D22*E22,0),0)</f>
        <v>0</v>
      </c>
      <c r="G23" s="453"/>
    </row>
    <row r="24" spans="1:7" ht="20.100000000000001" customHeight="1">
      <c r="A24" s="72" t="s">
        <v>491</v>
      </c>
      <c r="B24" s="77"/>
      <c r="C24" s="444"/>
      <c r="D24" s="447"/>
      <c r="E24" s="450"/>
      <c r="F24" s="511">
        <f>IF(C22="1/3",ROUND(D22*E22,0),0)</f>
        <v>0</v>
      </c>
      <c r="G24" s="453"/>
    </row>
    <row r="25" spans="1:7" ht="20.100000000000001" customHeight="1">
      <c r="A25" s="72"/>
      <c r="B25" s="75"/>
      <c r="C25" s="444"/>
      <c r="D25" s="447"/>
      <c r="E25" s="450"/>
      <c r="F25" s="511">
        <f>IF(C22="1/3",ROUND(D22*E22,0),0)</f>
        <v>0</v>
      </c>
      <c r="G25" s="453"/>
    </row>
    <row r="26" spans="1:7" ht="20.100000000000001" customHeight="1">
      <c r="A26" s="72"/>
      <c r="B26" s="76"/>
      <c r="C26" s="445"/>
      <c r="D26" s="448"/>
      <c r="E26" s="451"/>
      <c r="F26" s="511"/>
      <c r="G26" s="453"/>
    </row>
    <row r="27" spans="1:7" ht="20.100000000000001" customHeight="1">
      <c r="A27" s="72" t="s">
        <v>487</v>
      </c>
      <c r="B27" s="73"/>
      <c r="C27" s="443"/>
      <c r="D27" s="446"/>
      <c r="E27" s="449"/>
      <c r="F27" s="510"/>
      <c r="G27" s="452"/>
    </row>
    <row r="28" spans="1:7" ht="20.100000000000001" customHeight="1">
      <c r="A28" s="72" t="s">
        <v>489</v>
      </c>
      <c r="B28" s="75"/>
      <c r="C28" s="444"/>
      <c r="D28" s="447"/>
      <c r="E28" s="450"/>
      <c r="F28" s="511">
        <f>IF(C27="1/2",ROUND(D27*E27,0),0)</f>
        <v>0</v>
      </c>
      <c r="G28" s="453"/>
    </row>
    <row r="29" spans="1:7" ht="20.100000000000001" customHeight="1">
      <c r="A29" s="72" t="s">
        <v>491</v>
      </c>
      <c r="B29" s="77"/>
      <c r="C29" s="444"/>
      <c r="D29" s="447"/>
      <c r="E29" s="450"/>
      <c r="F29" s="511">
        <f>IF(C27="1/3",ROUND(D27*E27,0),0)</f>
        <v>0</v>
      </c>
      <c r="G29" s="453"/>
    </row>
    <row r="30" spans="1:7" ht="20.100000000000001" customHeight="1">
      <c r="A30" s="72"/>
      <c r="B30" s="75"/>
      <c r="C30" s="444"/>
      <c r="D30" s="447"/>
      <c r="E30" s="450"/>
      <c r="F30" s="511">
        <f>IF(C27="1/3",ROUND(D27*E27,0),0)</f>
        <v>0</v>
      </c>
      <c r="G30" s="453"/>
    </row>
    <row r="31" spans="1:7" ht="20.100000000000001" customHeight="1">
      <c r="A31" s="72"/>
      <c r="B31" s="76"/>
      <c r="C31" s="445"/>
      <c r="D31" s="448"/>
      <c r="E31" s="451"/>
      <c r="F31" s="511"/>
      <c r="G31" s="453"/>
    </row>
    <row r="32" spans="1:7" ht="20.100000000000001" customHeight="1">
      <c r="A32" s="72"/>
      <c r="B32" s="441" t="s">
        <v>43</v>
      </c>
      <c r="C32" s="78" t="s">
        <v>478</v>
      </c>
      <c r="D32" s="79"/>
      <c r="E32" s="80"/>
      <c r="F32" s="81">
        <f>SUM(F8,F13,F18,F23,F28)</f>
        <v>47000</v>
      </c>
      <c r="G32" s="82"/>
    </row>
    <row r="33" spans="1:7" ht="20.100000000000001" customHeight="1">
      <c r="A33" s="83"/>
      <c r="B33" s="442"/>
      <c r="C33" s="84" t="s">
        <v>480</v>
      </c>
      <c r="D33" s="85"/>
      <c r="E33" s="86"/>
      <c r="F33" s="87">
        <f>SUM(F9,F14,F19,F24,F29)</f>
        <v>0</v>
      </c>
      <c r="G33" s="85"/>
    </row>
    <row r="34" spans="1:7" ht="20.100000000000001" customHeight="1">
      <c r="B34" s="508" t="s">
        <v>500</v>
      </c>
      <c r="C34" s="509"/>
      <c r="D34" s="506"/>
      <c r="E34" s="506"/>
      <c r="F34" s="506"/>
      <c r="G34" s="506"/>
    </row>
    <row r="35" spans="1:7" ht="20.100000000000001" customHeight="1">
      <c r="B35" s="509" t="s">
        <v>501</v>
      </c>
      <c r="C35" s="509"/>
      <c r="D35" s="506"/>
      <c r="E35" s="506"/>
      <c r="F35" s="506"/>
      <c r="G35" s="506"/>
    </row>
    <row r="36" spans="1:7" ht="20.100000000000001" customHeight="1">
      <c r="B36" s="509" t="s">
        <v>502</v>
      </c>
      <c r="C36" s="509"/>
      <c r="D36" s="506"/>
      <c r="E36" s="506"/>
      <c r="F36" s="506"/>
      <c r="G36" s="506"/>
    </row>
    <row r="37" spans="1:7" ht="20.100000000000001" customHeight="1">
      <c r="B37" s="509" t="s">
        <v>503</v>
      </c>
      <c r="C37" s="509"/>
      <c r="D37" s="506"/>
      <c r="E37" s="506"/>
      <c r="F37" s="506"/>
      <c r="G37" s="506"/>
    </row>
    <row r="38" spans="1:7" ht="20.100000000000001" customHeight="1">
      <c r="B38" s="509" t="s">
        <v>504</v>
      </c>
      <c r="C38" s="509"/>
      <c r="D38" s="506"/>
      <c r="E38" s="506"/>
      <c r="F38" s="506"/>
      <c r="G38" s="506"/>
    </row>
    <row r="39" spans="1:7" ht="20.100000000000001" customHeight="1">
      <c r="B39" s="504" t="s">
        <v>505</v>
      </c>
      <c r="C39" s="504"/>
      <c r="D39" s="506"/>
      <c r="E39" s="506"/>
      <c r="F39" s="506"/>
      <c r="G39" s="506"/>
    </row>
    <row r="40" spans="1:7" ht="13.5" customHeight="1"/>
  </sheetData>
  <mergeCells count="23">
    <mergeCell ref="B1:C1"/>
    <mergeCell ref="B2:G2"/>
    <mergeCell ref="C7:C11"/>
    <mergeCell ref="D7:D11"/>
    <mergeCell ref="E7:E11"/>
    <mergeCell ref="G7:G11"/>
    <mergeCell ref="C12:C16"/>
    <mergeCell ref="D12:D16"/>
    <mergeCell ref="E12:E16"/>
    <mergeCell ref="G12:G16"/>
    <mergeCell ref="C17:C21"/>
    <mergeCell ref="D17:D21"/>
    <mergeCell ref="E17:E21"/>
    <mergeCell ref="G17:G21"/>
    <mergeCell ref="B32:B33"/>
    <mergeCell ref="C22:C26"/>
    <mergeCell ref="D22:D26"/>
    <mergeCell ref="E22:E26"/>
    <mergeCell ref="G22:G26"/>
    <mergeCell ref="C27:C31"/>
    <mergeCell ref="D27:D31"/>
    <mergeCell ref="E27:E31"/>
    <mergeCell ref="G27:G31"/>
  </mergeCells>
  <phoneticPr fontId="8"/>
  <dataValidations count="2">
    <dataValidation type="list" allowBlank="1" showInputMessage="1" showErrorMessage="1" sqref="C7 C22 C17 C12 C27" xr:uid="{DA983639-F25B-4D44-9712-35F7C0874235}">
      <formula1>$K$3:$K$5</formula1>
    </dataValidation>
    <dataValidation type="list" allowBlank="1" showInputMessage="1" showErrorMessage="1" sqref="B22 B7 B17 B12 B27" xr:uid="{F891A6DF-931F-4CBF-9564-6ACB60E63A75}">
      <formula1>$N$7:$N$21</formula1>
    </dataValidation>
  </dataValidations>
  <printOptions horizontalCentered="1" verticalCentered="1"/>
  <pageMargins left="0" right="0" top="0" bottom="0" header="0.31496062992125984" footer="0.31496062992125984"/>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codeName="Sheet6">
    <tabColor rgb="FFFFC000"/>
    <pageSetUpPr fitToPage="1"/>
  </sheetPr>
  <dimension ref="A1:S57"/>
  <sheetViews>
    <sheetView showGridLines="0" view="pageBreakPreview" topLeftCell="A28" zoomScaleNormal="100" zoomScaleSheetLayoutView="100" workbookViewId="0">
      <selection activeCell="J32" sqref="J32"/>
    </sheetView>
  </sheetViews>
  <sheetFormatPr defaultColWidth="9" defaultRowHeight="12"/>
  <cols>
    <col min="1" max="1" width="14.125" style="12" customWidth="1"/>
    <col min="2" max="2" width="1.75" style="12" customWidth="1"/>
    <col min="3" max="3" width="5.125" style="12" customWidth="1"/>
    <col min="4" max="5" width="6.625" style="12" customWidth="1"/>
    <col min="6" max="6" width="8.625" style="12" customWidth="1"/>
    <col min="7" max="7" width="3.625" style="12" customWidth="1"/>
    <col min="8" max="8" width="8.625" style="12" customWidth="1"/>
    <col min="9" max="9" width="3.625" style="12" customWidth="1"/>
    <col min="10" max="10" width="8.625" style="12" customWidth="1"/>
    <col min="11" max="11" width="3.625" style="12" customWidth="1"/>
    <col min="12" max="12" width="8.625" style="12" customWidth="1"/>
    <col min="13" max="13" width="3.625" style="12" customWidth="1"/>
    <col min="14" max="14" width="8.625" style="12" customWidth="1"/>
    <col min="15" max="15" width="3.625" style="12" customWidth="1"/>
    <col min="16" max="16384" width="9" style="12"/>
  </cols>
  <sheetData>
    <row r="1" spans="1:16" ht="14.25">
      <c r="A1" s="11" t="s">
        <v>127</v>
      </c>
      <c r="B1" s="11"/>
    </row>
    <row r="2" spans="1:16" ht="14.25" customHeight="1">
      <c r="C2" s="116"/>
      <c r="D2" s="116"/>
      <c r="E2" s="116"/>
      <c r="F2" s="116"/>
      <c r="G2" s="116"/>
      <c r="H2" s="116"/>
      <c r="I2" s="116"/>
      <c r="J2" s="116"/>
      <c r="K2" s="116"/>
      <c r="L2" s="116"/>
      <c r="M2" s="116"/>
      <c r="N2" s="116"/>
      <c r="O2" s="502" t="s">
        <v>662</v>
      </c>
    </row>
    <row r="3" spans="1:16" ht="14.25" customHeight="1">
      <c r="C3" s="115"/>
      <c r="D3" s="115"/>
      <c r="E3" s="115"/>
      <c r="F3" s="115"/>
      <c r="G3" s="115"/>
      <c r="H3" s="115"/>
      <c r="I3" s="115"/>
      <c r="K3" s="115" t="s">
        <v>548</v>
      </c>
      <c r="L3" s="117">
        <v>4</v>
      </c>
      <c r="M3" s="115" t="s">
        <v>547</v>
      </c>
      <c r="N3" s="117">
        <v>1</v>
      </c>
      <c r="O3" s="115" t="s">
        <v>546</v>
      </c>
    </row>
    <row r="4" spans="1:16" ht="15.75">
      <c r="A4" s="13"/>
      <c r="B4" s="13"/>
    </row>
    <row r="5" spans="1:16" ht="14.25" customHeight="1">
      <c r="A5" s="257" t="s">
        <v>132</v>
      </c>
      <c r="B5" s="257"/>
      <c r="C5" s="257"/>
      <c r="D5" s="257"/>
      <c r="E5" s="257"/>
      <c r="F5" s="257"/>
      <c r="G5" s="257"/>
      <c r="H5" s="257"/>
      <c r="I5" s="257"/>
      <c r="J5" s="257"/>
      <c r="K5" s="257"/>
      <c r="L5" s="257"/>
      <c r="M5" s="257"/>
      <c r="N5" s="257"/>
      <c r="O5" s="257"/>
    </row>
    <row r="6" spans="1:16" ht="14.25" customHeight="1">
      <c r="A6" s="257" t="s">
        <v>133</v>
      </c>
      <c r="B6" s="257"/>
      <c r="C6" s="257"/>
      <c r="D6" s="257"/>
      <c r="E6" s="257"/>
      <c r="F6" s="257"/>
      <c r="G6" s="257"/>
      <c r="H6" s="257"/>
      <c r="I6" s="257"/>
      <c r="J6" s="257"/>
      <c r="K6" s="257"/>
      <c r="L6" s="257"/>
      <c r="M6" s="257"/>
      <c r="N6" s="257"/>
      <c r="O6" s="257"/>
    </row>
    <row r="7" spans="1:16" ht="14.25" customHeight="1">
      <c r="C7" s="115"/>
      <c r="D7" s="115"/>
      <c r="E7" s="115"/>
      <c r="F7" s="115"/>
      <c r="G7" s="115"/>
      <c r="H7" s="115"/>
      <c r="I7" s="115"/>
      <c r="J7" s="264" t="s">
        <v>610</v>
      </c>
      <c r="K7" s="264"/>
      <c r="L7" s="264"/>
      <c r="M7" s="264"/>
      <c r="N7" s="264"/>
      <c r="O7" s="264"/>
    </row>
    <row r="8" spans="1:16" ht="14.25" customHeight="1">
      <c r="C8" s="115"/>
      <c r="D8" s="115"/>
      <c r="E8" s="115"/>
      <c r="F8" s="115"/>
      <c r="G8" s="115"/>
      <c r="H8" s="115"/>
      <c r="I8" s="115"/>
      <c r="J8" s="264" t="s">
        <v>549</v>
      </c>
      <c r="K8" s="264"/>
      <c r="L8" s="264"/>
      <c r="M8" s="264"/>
      <c r="N8" s="264"/>
      <c r="O8" s="264"/>
    </row>
    <row r="9" spans="1:16" ht="14.25" customHeight="1">
      <c r="A9" s="115"/>
      <c r="B9" s="115"/>
      <c r="C9" s="115"/>
      <c r="D9" s="115"/>
      <c r="E9" s="115"/>
      <c r="F9" s="115"/>
      <c r="G9" s="115"/>
      <c r="H9" s="115"/>
      <c r="I9" s="115"/>
      <c r="K9" s="120"/>
      <c r="L9" s="120" t="s">
        <v>550</v>
      </c>
      <c r="M9" s="260">
        <v>1</v>
      </c>
      <c r="N9" s="260"/>
      <c r="O9" s="261" t="s">
        <v>551</v>
      </c>
      <c r="P9" s="261"/>
    </row>
    <row r="10" spans="1:16" ht="15.75">
      <c r="A10" s="14"/>
      <c r="B10" s="14"/>
    </row>
    <row r="11" spans="1:16" ht="14.25" customHeight="1">
      <c r="A11" s="259" t="s">
        <v>134</v>
      </c>
      <c r="B11" s="259"/>
      <c r="C11" s="259"/>
      <c r="D11" s="259"/>
      <c r="E11" s="259"/>
      <c r="F11" s="259"/>
      <c r="G11" s="259"/>
      <c r="H11" s="259"/>
      <c r="I11" s="259"/>
      <c r="J11" s="259"/>
      <c r="K11" s="259"/>
      <c r="L11" s="259"/>
      <c r="M11" s="259"/>
      <c r="N11" s="259"/>
      <c r="O11" s="259"/>
    </row>
    <row r="12" spans="1:16" ht="15.75">
      <c r="A12" s="14"/>
      <c r="B12" s="14"/>
    </row>
    <row r="13" spans="1:16" ht="48" customHeight="1">
      <c r="A13" s="258" t="s">
        <v>553</v>
      </c>
      <c r="B13" s="258"/>
      <c r="C13" s="258"/>
      <c r="D13" s="258"/>
      <c r="E13" s="258"/>
      <c r="F13" s="258"/>
      <c r="G13" s="258"/>
      <c r="H13" s="258"/>
      <c r="I13" s="258"/>
      <c r="J13" s="258"/>
      <c r="K13" s="258"/>
      <c r="L13" s="258"/>
      <c r="M13" s="258"/>
      <c r="N13" s="258"/>
      <c r="O13" s="258"/>
    </row>
    <row r="14" spans="1:16" ht="15.75">
      <c r="A14" s="14"/>
      <c r="B14" s="14"/>
    </row>
    <row r="15" spans="1:16" ht="14.25" customHeight="1">
      <c r="A15" s="259" t="s">
        <v>2</v>
      </c>
      <c r="B15" s="259"/>
      <c r="C15" s="259"/>
      <c r="D15" s="259"/>
      <c r="E15" s="259"/>
      <c r="F15" s="259"/>
      <c r="G15" s="259"/>
      <c r="H15" s="259"/>
      <c r="I15" s="259"/>
      <c r="J15" s="259"/>
      <c r="K15" s="259"/>
      <c r="L15" s="259"/>
      <c r="M15" s="259"/>
      <c r="N15" s="259"/>
      <c r="O15" s="259"/>
    </row>
    <row r="16" spans="1:16" ht="14.25" customHeight="1">
      <c r="A16" s="118"/>
      <c r="B16" s="118"/>
      <c r="C16" s="118"/>
      <c r="D16" s="118"/>
      <c r="E16" s="118"/>
      <c r="F16" s="118"/>
      <c r="G16" s="118"/>
      <c r="H16" s="118"/>
      <c r="I16" s="118"/>
      <c r="J16" s="118"/>
      <c r="K16" s="118"/>
      <c r="L16" s="118"/>
      <c r="M16" s="118"/>
      <c r="N16" s="118"/>
      <c r="O16" s="118"/>
    </row>
    <row r="17" spans="1:19" ht="14.25" customHeight="1">
      <c r="A17" s="257" t="s">
        <v>3</v>
      </c>
      <c r="B17" s="257"/>
      <c r="C17" s="257"/>
      <c r="D17" s="257"/>
      <c r="E17" s="257"/>
      <c r="F17" s="257"/>
      <c r="G17" s="257"/>
      <c r="H17" s="257"/>
      <c r="I17" s="257"/>
      <c r="J17" s="257"/>
      <c r="K17" s="257"/>
      <c r="L17" s="257"/>
      <c r="M17" s="257"/>
      <c r="N17" s="257"/>
      <c r="O17" s="257"/>
    </row>
    <row r="18" spans="1:19" ht="27.75" customHeight="1">
      <c r="A18" s="263" t="str">
        <f>J7</f>
        <v>ひょうご活動組織</v>
      </c>
      <c r="B18" s="263"/>
      <c r="C18" s="263"/>
      <c r="D18" s="263"/>
      <c r="E18" s="263"/>
      <c r="F18" s="263"/>
      <c r="G18" s="263"/>
      <c r="H18" s="263"/>
      <c r="I18" s="263"/>
      <c r="J18" s="263"/>
      <c r="K18" s="263"/>
      <c r="L18" s="263"/>
      <c r="M18" s="263"/>
      <c r="N18" s="263"/>
      <c r="O18" s="263"/>
    </row>
    <row r="19" spans="1:19" ht="14.25" customHeight="1">
      <c r="A19" s="119"/>
      <c r="B19" s="119"/>
    </row>
    <row r="20" spans="1:19" ht="12" customHeight="1">
      <c r="A20" s="257" t="s">
        <v>4</v>
      </c>
      <c r="B20" s="257"/>
      <c r="C20" s="257"/>
      <c r="D20" s="257"/>
      <c r="E20" s="257"/>
      <c r="F20" s="257"/>
      <c r="G20" s="257"/>
      <c r="H20" s="257"/>
      <c r="I20" s="257"/>
      <c r="J20" s="257"/>
      <c r="K20" s="257"/>
      <c r="L20" s="257"/>
      <c r="M20" s="257"/>
      <c r="N20" s="257"/>
      <c r="O20" s="257"/>
    </row>
    <row r="21" spans="1:19" ht="27.75" customHeight="1">
      <c r="A21" s="262" t="s">
        <v>552</v>
      </c>
      <c r="B21" s="262"/>
      <c r="C21" s="262"/>
      <c r="D21" s="262"/>
      <c r="E21" s="262"/>
      <c r="F21" s="262"/>
      <c r="G21" s="262"/>
      <c r="H21" s="262"/>
      <c r="I21" s="262"/>
      <c r="J21" s="262"/>
      <c r="K21" s="262"/>
      <c r="L21" s="262"/>
      <c r="M21" s="262"/>
      <c r="N21" s="262"/>
      <c r="O21" s="262"/>
    </row>
    <row r="22" spans="1:19" ht="14.25" customHeight="1">
      <c r="A22" s="116"/>
      <c r="B22" s="116"/>
      <c r="C22" s="116"/>
      <c r="D22" s="116"/>
      <c r="E22" s="116"/>
      <c r="F22" s="116"/>
      <c r="G22" s="116"/>
      <c r="H22" s="116"/>
      <c r="I22" s="116"/>
      <c r="J22" s="116"/>
      <c r="K22" s="116"/>
      <c r="L22" s="116"/>
      <c r="M22" s="116"/>
      <c r="N22" s="116"/>
      <c r="O22" s="116"/>
      <c r="S22" s="246"/>
    </row>
    <row r="23" spans="1:19" ht="14.25" customHeight="1">
      <c r="A23" s="216" t="s">
        <v>554</v>
      </c>
      <c r="B23" s="216"/>
      <c r="C23" s="216"/>
      <c r="D23" s="216"/>
      <c r="E23" s="216"/>
      <c r="F23" s="216"/>
      <c r="G23" s="216"/>
      <c r="H23" s="216"/>
      <c r="I23" s="216"/>
      <c r="J23" s="216"/>
      <c r="K23" s="216"/>
      <c r="L23" s="216"/>
      <c r="M23" s="216"/>
      <c r="N23" s="216"/>
      <c r="O23" s="216"/>
      <c r="S23" s="246"/>
    </row>
    <row r="24" spans="1:19" ht="27.75" customHeight="1">
      <c r="A24" s="153" t="s">
        <v>583</v>
      </c>
      <c r="B24" s="152" t="s">
        <v>582</v>
      </c>
      <c r="C24" s="256"/>
      <c r="D24" s="256"/>
      <c r="E24" s="256"/>
      <c r="F24" s="256"/>
      <c r="G24" s="256"/>
      <c r="H24" s="256"/>
      <c r="I24" s="256"/>
      <c r="J24" s="256"/>
      <c r="K24" s="256"/>
      <c r="L24" s="256"/>
      <c r="M24" s="256"/>
      <c r="N24" s="256"/>
      <c r="O24" s="256"/>
      <c r="S24" s="16"/>
    </row>
    <row r="25" spans="1:19" ht="27.75" customHeight="1">
      <c r="A25" s="153" t="s">
        <v>586</v>
      </c>
      <c r="B25" s="152" t="s">
        <v>582</v>
      </c>
      <c r="C25" s="255"/>
      <c r="D25" s="255"/>
      <c r="E25" s="255"/>
      <c r="F25" s="255"/>
      <c r="G25" s="255"/>
      <c r="H25" s="255"/>
      <c r="I25" s="255"/>
      <c r="J25" s="255"/>
      <c r="K25" s="255"/>
      <c r="L25" s="255"/>
      <c r="M25" s="255"/>
      <c r="N25" s="255"/>
      <c r="O25" s="255"/>
      <c r="S25" s="16"/>
    </row>
    <row r="26" spans="1:19" ht="27.75" customHeight="1">
      <c r="A26" s="153" t="s">
        <v>584</v>
      </c>
      <c r="B26" s="152" t="s">
        <v>582</v>
      </c>
      <c r="C26" s="255"/>
      <c r="D26" s="255"/>
      <c r="E26" s="255"/>
      <c r="F26" s="255"/>
      <c r="G26" s="255"/>
      <c r="H26" s="255"/>
      <c r="I26" s="255"/>
      <c r="J26" s="255"/>
      <c r="K26" s="255"/>
      <c r="L26" s="255"/>
      <c r="M26" s="255"/>
      <c r="N26" s="255"/>
      <c r="O26" s="255"/>
      <c r="S26" s="16"/>
    </row>
    <row r="27" spans="1:19" ht="27.75" customHeight="1">
      <c r="A27" s="154" t="s">
        <v>585</v>
      </c>
      <c r="B27" s="152" t="s">
        <v>582</v>
      </c>
      <c r="C27" s="255"/>
      <c r="D27" s="255"/>
      <c r="E27" s="255"/>
      <c r="F27" s="255"/>
      <c r="G27" s="255"/>
      <c r="H27" s="255"/>
      <c r="I27" s="255"/>
      <c r="J27" s="255"/>
      <c r="K27" s="255"/>
      <c r="L27" s="255"/>
      <c r="M27" s="255"/>
      <c r="N27" s="255"/>
      <c r="O27" s="255"/>
      <c r="S27" s="16"/>
    </row>
    <row r="28" spans="1:19" ht="14.25" customHeight="1">
      <c r="A28" s="13"/>
      <c r="B28" s="13"/>
    </row>
    <row r="29" spans="1:19" ht="14.25" customHeight="1">
      <c r="A29" s="258" t="s">
        <v>5</v>
      </c>
      <c r="B29" s="258"/>
      <c r="C29" s="258"/>
      <c r="D29" s="258"/>
      <c r="E29" s="258"/>
      <c r="F29" s="258"/>
      <c r="G29" s="258"/>
      <c r="H29" s="258"/>
      <c r="I29" s="258"/>
      <c r="J29" s="258"/>
      <c r="K29" s="258"/>
      <c r="L29" s="258"/>
      <c r="M29" s="258"/>
      <c r="N29" s="258"/>
      <c r="O29" s="258"/>
    </row>
    <row r="30" spans="1:19" ht="14.25" customHeight="1">
      <c r="A30" s="15"/>
      <c r="B30" s="15"/>
      <c r="C30" s="15"/>
      <c r="D30" s="15"/>
      <c r="E30" s="15"/>
      <c r="F30" s="15"/>
      <c r="G30" s="15"/>
      <c r="H30" s="15"/>
      <c r="I30" s="15"/>
      <c r="J30" s="15"/>
      <c r="K30" s="15"/>
      <c r="L30" s="15"/>
      <c r="M30" s="15"/>
      <c r="N30" s="15"/>
      <c r="O30" s="15"/>
    </row>
    <row r="31" spans="1:19" ht="39.950000000000003" customHeight="1">
      <c r="A31" s="249" t="s">
        <v>6</v>
      </c>
      <c r="B31" s="250"/>
      <c r="C31" s="251"/>
      <c r="D31" s="252" t="s">
        <v>7</v>
      </c>
      <c r="E31" s="252"/>
      <c r="F31" s="253" t="s">
        <v>573</v>
      </c>
      <c r="G31" s="252"/>
      <c r="H31" s="252" t="s">
        <v>8</v>
      </c>
      <c r="I31" s="252"/>
      <c r="J31" s="253" t="s">
        <v>574</v>
      </c>
      <c r="K31" s="253"/>
      <c r="L31" s="253" t="s">
        <v>575</v>
      </c>
      <c r="M31" s="253"/>
      <c r="N31" s="249" t="s">
        <v>9</v>
      </c>
      <c r="O31" s="251"/>
    </row>
    <row r="32" spans="1:19" ht="39.950000000000003" customHeight="1">
      <c r="A32" s="217" t="s">
        <v>10</v>
      </c>
      <c r="B32" s="217"/>
      <c r="C32" s="217"/>
      <c r="D32" s="210" t="s">
        <v>566</v>
      </c>
      <c r="E32" s="211"/>
      <c r="F32" s="254" t="s">
        <v>11</v>
      </c>
      <c r="G32" s="254"/>
      <c r="H32" s="132">
        <v>112500</v>
      </c>
      <c r="I32" s="133" t="s">
        <v>576</v>
      </c>
      <c r="J32" s="132">
        <v>19000</v>
      </c>
      <c r="K32" s="133" t="s">
        <v>576</v>
      </c>
      <c r="L32" s="132">
        <v>19000</v>
      </c>
      <c r="M32" s="133" t="s">
        <v>576</v>
      </c>
      <c r="N32" s="132">
        <f t="shared" ref="N32:N37" si="0">H32+J32+L32</f>
        <v>150500</v>
      </c>
      <c r="O32" s="133" t="s">
        <v>576</v>
      </c>
    </row>
    <row r="33" spans="1:15" ht="39.950000000000003" customHeight="1">
      <c r="A33" s="217" t="s">
        <v>555</v>
      </c>
      <c r="B33" s="217"/>
      <c r="C33" s="217"/>
      <c r="D33" s="212" t="s">
        <v>567</v>
      </c>
      <c r="E33" s="213"/>
      <c r="F33" s="134">
        <v>1</v>
      </c>
      <c r="G33" s="135" t="s">
        <v>577</v>
      </c>
      <c r="H33" s="136">
        <f>IF($M$9=1,INT($F33*120000),IF($M$9=2,INT($F33*115000),IF($M$9=3,INT($F33*110000),"0")))</f>
        <v>120000</v>
      </c>
      <c r="I33" s="137" t="s">
        <v>576</v>
      </c>
      <c r="J33" s="136">
        <f>IF($M$9=1,INT($F33*20000),IF($M$9=2,INT($F33*19500),IF($M$9=3,INT($F33*18500),"0")))</f>
        <v>20000</v>
      </c>
      <c r="K33" s="137" t="s">
        <v>576</v>
      </c>
      <c r="L33" s="136">
        <f>IF($M$9=1,INT($F33*20000),IF($M$9=2,INT($F33*19500),IF($M$9=3,INT($F33*18500),"0")))</f>
        <v>20000</v>
      </c>
      <c r="M33" s="137" t="s">
        <v>576</v>
      </c>
      <c r="N33" s="121">
        <f t="shared" si="0"/>
        <v>160000</v>
      </c>
      <c r="O33" s="137" t="s">
        <v>576</v>
      </c>
    </row>
    <row r="34" spans="1:15" ht="39.950000000000003" customHeight="1">
      <c r="A34" s="217" t="s">
        <v>556</v>
      </c>
      <c r="B34" s="217"/>
      <c r="C34" s="217"/>
      <c r="D34" s="212" t="s">
        <v>568</v>
      </c>
      <c r="E34" s="213"/>
      <c r="F34" s="134">
        <v>1</v>
      </c>
      <c r="G34" s="122" t="s">
        <v>577</v>
      </c>
      <c r="H34" s="136">
        <f>IF($M$9=1,INT($F34*285000),IF($M$9=2,INT($F34*265000),IF($M$9=3,INT($F34*245000),"0")))</f>
        <v>285000</v>
      </c>
      <c r="I34" s="137" t="s">
        <v>576</v>
      </c>
      <c r="J34" s="136">
        <f>IF($M$9=1,INT($F34*47500),IF($M$9=2,INT($F34*44500),IF($M$9=3,INT($F34*41000),"0")))</f>
        <v>47500</v>
      </c>
      <c r="K34" s="137" t="s">
        <v>576</v>
      </c>
      <c r="L34" s="136">
        <f>IF($M$9=1,INT($F34*47500),IF($M$9=2,INT($F34*44500),IF($M$9=3,INT($F34*41000),"0")))</f>
        <v>47500</v>
      </c>
      <c r="M34" s="137" t="s">
        <v>576</v>
      </c>
      <c r="N34" s="121">
        <f t="shared" si="0"/>
        <v>380000</v>
      </c>
      <c r="O34" s="137" t="s">
        <v>576</v>
      </c>
    </row>
    <row r="35" spans="1:15" ht="39.950000000000003" customHeight="1">
      <c r="A35" s="217" t="s">
        <v>12</v>
      </c>
      <c r="B35" s="217"/>
      <c r="C35" s="217"/>
      <c r="D35" s="212" t="s">
        <v>567</v>
      </c>
      <c r="E35" s="213"/>
      <c r="F35" s="134">
        <v>1</v>
      </c>
      <c r="G35" s="122" t="s">
        <v>577</v>
      </c>
      <c r="H35" s="136">
        <f>IF($M$9=1,INT($F35*120000),IF($M$9=2,INT($F35*115000),IF($M$9=3,INT($F35*110000),"0")))</f>
        <v>120000</v>
      </c>
      <c r="I35" s="137" t="s">
        <v>576</v>
      </c>
      <c r="J35" s="136">
        <f>IF($M$9=1,INT($F35*20000),IF($M$9=2,INT($F35*19500),IF($M$9=3,INT($F35*18500),"0")))</f>
        <v>20000</v>
      </c>
      <c r="K35" s="137" t="s">
        <v>576</v>
      </c>
      <c r="L35" s="136">
        <f>IF($M$9=1,INT($F35*20000),IF($M$9=2,INT($F35*19500),IF($M$9=3,INT($F35*18500),"0")))</f>
        <v>20000</v>
      </c>
      <c r="M35" s="137" t="s">
        <v>576</v>
      </c>
      <c r="N35" s="121">
        <f t="shared" si="0"/>
        <v>160000</v>
      </c>
      <c r="O35" s="137" t="s">
        <v>576</v>
      </c>
    </row>
    <row r="36" spans="1:15" ht="39.950000000000003" customHeight="1">
      <c r="A36" s="217" t="s">
        <v>13</v>
      </c>
      <c r="B36" s="217"/>
      <c r="C36" s="217"/>
      <c r="D36" s="121">
        <v>1080</v>
      </c>
      <c r="E36" s="122" t="s">
        <v>569</v>
      </c>
      <c r="F36" s="138">
        <v>100</v>
      </c>
      <c r="G36" s="122" t="s">
        <v>578</v>
      </c>
      <c r="H36" s="121">
        <f>INT(F36*800)</f>
        <v>80000</v>
      </c>
      <c r="I36" s="137" t="s">
        <v>576</v>
      </c>
      <c r="J36" s="121">
        <f>INT(F36*140)</f>
        <v>14000</v>
      </c>
      <c r="K36" s="137" t="s">
        <v>576</v>
      </c>
      <c r="L36" s="121">
        <f>INT(F36*140)</f>
        <v>14000</v>
      </c>
      <c r="M36" s="137" t="s">
        <v>576</v>
      </c>
      <c r="N36" s="121">
        <f t="shared" si="0"/>
        <v>108000</v>
      </c>
      <c r="O36" s="137" t="s">
        <v>576</v>
      </c>
    </row>
    <row r="37" spans="1:15" ht="39.950000000000003" customHeight="1">
      <c r="A37" s="218" t="s">
        <v>557</v>
      </c>
      <c r="B37" s="219"/>
      <c r="C37" s="220"/>
      <c r="D37" s="247" t="s">
        <v>570</v>
      </c>
      <c r="E37" s="248"/>
      <c r="F37" s="138">
        <v>1</v>
      </c>
      <c r="G37" s="122" t="s">
        <v>579</v>
      </c>
      <c r="H37" s="121">
        <f>INT(F37*50000)</f>
        <v>50000</v>
      </c>
      <c r="I37" s="137" t="s">
        <v>576</v>
      </c>
      <c r="J37" s="139">
        <f>INT(F37*8500)</f>
        <v>8500</v>
      </c>
      <c r="K37" s="137" t="s">
        <v>576</v>
      </c>
      <c r="L37" s="139">
        <f>INT(F37*8500)</f>
        <v>8500</v>
      </c>
      <c r="M37" s="137" t="s">
        <v>576</v>
      </c>
      <c r="N37" s="121">
        <f t="shared" si="0"/>
        <v>67000</v>
      </c>
      <c r="O37" s="137" t="s">
        <v>576</v>
      </c>
    </row>
    <row r="38" spans="1:15" ht="39.950000000000003" customHeight="1">
      <c r="A38" s="221" t="s">
        <v>558</v>
      </c>
      <c r="B38" s="222"/>
      <c r="C38" s="223"/>
      <c r="D38" s="123"/>
      <c r="E38" s="122"/>
      <c r="F38" s="123"/>
      <c r="G38" s="122"/>
      <c r="H38" s="121">
        <f>SUM(H32:H37)</f>
        <v>767500</v>
      </c>
      <c r="I38" s="137" t="s">
        <v>576</v>
      </c>
      <c r="J38" s="121">
        <f>SUM(J32:J37)</f>
        <v>129000</v>
      </c>
      <c r="K38" s="137" t="s">
        <v>576</v>
      </c>
      <c r="L38" s="121">
        <f>SUM(L32:L37)</f>
        <v>129000</v>
      </c>
      <c r="M38" s="137" t="s">
        <v>576</v>
      </c>
      <c r="N38" s="121">
        <f>SUM(N32:N37)</f>
        <v>1025500</v>
      </c>
      <c r="O38" s="137" t="s">
        <v>576</v>
      </c>
    </row>
    <row r="39" spans="1:15" ht="39.950000000000003" customHeight="1">
      <c r="A39" s="224" t="s">
        <v>559</v>
      </c>
      <c r="B39" s="225"/>
      <c r="C39" s="226"/>
      <c r="D39" s="235" t="s">
        <v>571</v>
      </c>
      <c r="E39" s="236"/>
      <c r="F39" s="454">
        <f>⑬資機材購入理由書!F32</f>
        <v>47000</v>
      </c>
      <c r="G39" s="122" t="s">
        <v>576</v>
      </c>
      <c r="H39" s="121">
        <f>INT(ROUNDDOWN(F39*1/2,-3))</f>
        <v>23000</v>
      </c>
      <c r="I39" s="137" t="s">
        <v>576</v>
      </c>
      <c r="J39" s="228" t="s">
        <v>580</v>
      </c>
      <c r="K39" s="229"/>
      <c r="L39" s="228" t="s">
        <v>580</v>
      </c>
      <c r="M39" s="229"/>
      <c r="N39" s="121">
        <f>H39</f>
        <v>23000</v>
      </c>
      <c r="O39" s="137" t="s">
        <v>576</v>
      </c>
    </row>
    <row r="40" spans="1:15" ht="39.950000000000003" customHeight="1">
      <c r="A40" s="224" t="s">
        <v>560</v>
      </c>
      <c r="B40" s="225"/>
      <c r="C40" s="226"/>
      <c r="D40" s="235" t="s">
        <v>572</v>
      </c>
      <c r="E40" s="236"/>
      <c r="F40" s="454">
        <f>⑬資機材購入理由書!F33</f>
        <v>0</v>
      </c>
      <c r="G40" s="122" t="s">
        <v>576</v>
      </c>
      <c r="H40" s="121">
        <f>INT(ROUNDDOWN(F40*1/3,-3))</f>
        <v>0</v>
      </c>
      <c r="I40" s="137" t="s">
        <v>576</v>
      </c>
      <c r="J40" s="228" t="s">
        <v>580</v>
      </c>
      <c r="K40" s="229"/>
      <c r="L40" s="228" t="s">
        <v>580</v>
      </c>
      <c r="M40" s="229"/>
      <c r="N40" s="121">
        <f>H40</f>
        <v>0</v>
      </c>
      <c r="O40" s="137" t="s">
        <v>576</v>
      </c>
    </row>
    <row r="41" spans="1:15" ht="39.950000000000003" customHeight="1" thickBot="1">
      <c r="A41" s="239" t="s">
        <v>561</v>
      </c>
      <c r="B41" s="240"/>
      <c r="C41" s="241"/>
      <c r="D41" s="124"/>
      <c r="E41" s="125"/>
      <c r="F41" s="140">
        <f>SUM(F39:F40)</f>
        <v>47000</v>
      </c>
      <c r="G41" s="125" t="s">
        <v>576</v>
      </c>
      <c r="H41" s="141">
        <f>SUM(H39:H40)</f>
        <v>23000</v>
      </c>
      <c r="I41" s="142" t="s">
        <v>576</v>
      </c>
      <c r="J41" s="237" t="s">
        <v>580</v>
      </c>
      <c r="K41" s="238"/>
      <c r="L41" s="237" t="s">
        <v>580</v>
      </c>
      <c r="M41" s="238"/>
      <c r="N41" s="141">
        <f>SUM(N39:N40)</f>
        <v>23000</v>
      </c>
      <c r="O41" s="142" t="s">
        <v>576</v>
      </c>
    </row>
    <row r="42" spans="1:15" ht="39.950000000000003" customHeight="1" thickTop="1" thickBot="1">
      <c r="A42" s="230" t="s">
        <v>562</v>
      </c>
      <c r="B42" s="231"/>
      <c r="C42" s="232"/>
      <c r="D42" s="242"/>
      <c r="E42" s="243"/>
      <c r="F42" s="244"/>
      <c r="G42" s="245"/>
      <c r="H42" s="143">
        <f>H38+H41</f>
        <v>790500</v>
      </c>
      <c r="I42" s="144" t="s">
        <v>576</v>
      </c>
      <c r="J42" s="143">
        <f>J38</f>
        <v>129000</v>
      </c>
      <c r="K42" s="145" t="s">
        <v>576</v>
      </c>
      <c r="L42" s="143">
        <f>L38</f>
        <v>129000</v>
      </c>
      <c r="M42" s="145" t="s">
        <v>576</v>
      </c>
      <c r="N42" s="150">
        <f>N38+N41</f>
        <v>1048500</v>
      </c>
      <c r="O42" s="142" t="s">
        <v>576</v>
      </c>
    </row>
    <row r="43" spans="1:15" ht="39.950000000000003" customHeight="1" thickTop="1" thickBot="1">
      <c r="A43" s="201" t="s">
        <v>563</v>
      </c>
      <c r="B43" s="202"/>
      <c r="C43" s="203"/>
      <c r="D43" s="126"/>
      <c r="E43" s="127"/>
      <c r="F43" s="126"/>
      <c r="G43" s="127"/>
      <c r="H43" s="146">
        <f>ROUNDDOWN(H42,-3)</f>
        <v>790000</v>
      </c>
      <c r="I43" s="147" t="s">
        <v>581</v>
      </c>
      <c r="J43" s="146">
        <f>ROUNDDOWN(J42,-3)</f>
        <v>129000</v>
      </c>
      <c r="K43" s="147" t="s">
        <v>581</v>
      </c>
      <c r="L43" s="146">
        <f>ROUNDDOWN(L42,-3)</f>
        <v>129000</v>
      </c>
      <c r="M43" s="147" t="s">
        <v>581</v>
      </c>
      <c r="N43" s="146">
        <f>H43+J43+L43</f>
        <v>1048000</v>
      </c>
      <c r="O43" s="147" t="s">
        <v>581</v>
      </c>
    </row>
    <row r="44" spans="1:15" ht="39.950000000000003" customHeight="1" thickTop="1">
      <c r="A44" s="204" t="s">
        <v>564</v>
      </c>
      <c r="B44" s="205"/>
      <c r="C44" s="206"/>
      <c r="D44" s="128"/>
      <c r="E44" s="129"/>
      <c r="F44" s="148">
        <f>SUM(F33:F35)</f>
        <v>3</v>
      </c>
      <c r="G44" s="129" t="s">
        <v>577</v>
      </c>
      <c r="H44" s="128"/>
      <c r="I44" s="129"/>
      <c r="J44" s="128"/>
      <c r="K44" s="129"/>
      <c r="L44" s="128"/>
      <c r="M44" s="129"/>
      <c r="N44" s="151"/>
      <c r="O44" s="129"/>
    </row>
    <row r="45" spans="1:15" ht="39.950000000000003" customHeight="1">
      <c r="A45" s="207" t="s">
        <v>565</v>
      </c>
      <c r="B45" s="208"/>
      <c r="C45" s="209"/>
      <c r="D45" s="130"/>
      <c r="E45" s="131"/>
      <c r="F45" s="149">
        <v>0</v>
      </c>
      <c r="G45" s="131" t="s">
        <v>577</v>
      </c>
      <c r="H45" s="130"/>
      <c r="I45" s="131"/>
      <c r="J45" s="130"/>
      <c r="K45" s="131"/>
      <c r="L45" s="130"/>
      <c r="M45" s="131"/>
      <c r="N45" s="130"/>
      <c r="O45" s="131"/>
    </row>
    <row r="46" spans="1:15" ht="15" customHeight="1">
      <c r="A46" s="227" t="s">
        <v>590</v>
      </c>
      <c r="B46" s="227"/>
      <c r="C46" s="227"/>
      <c r="D46" s="227"/>
      <c r="E46" s="227"/>
      <c r="F46" s="227"/>
      <c r="G46" s="227"/>
      <c r="H46" s="227"/>
      <c r="I46" s="227"/>
      <c r="J46" s="227"/>
      <c r="K46" s="227"/>
      <c r="L46" s="227"/>
      <c r="M46" s="227"/>
      <c r="N46" s="227"/>
      <c r="O46" s="227"/>
    </row>
    <row r="47" spans="1:15" ht="15" customHeight="1">
      <c r="A47" s="214" t="s">
        <v>587</v>
      </c>
      <c r="B47" s="214"/>
      <c r="C47" s="214"/>
      <c r="D47" s="214"/>
      <c r="E47" s="214"/>
      <c r="F47" s="214"/>
      <c r="G47" s="214"/>
      <c r="H47" s="214"/>
      <c r="I47" s="214"/>
      <c r="J47" s="214"/>
      <c r="K47" s="214"/>
      <c r="L47" s="214"/>
      <c r="M47" s="214"/>
      <c r="N47" s="214"/>
      <c r="O47" s="214"/>
    </row>
    <row r="48" spans="1:15" ht="40.5" customHeight="1">
      <c r="A48" s="214" t="s">
        <v>588</v>
      </c>
      <c r="B48" s="214"/>
      <c r="C48" s="214"/>
      <c r="D48" s="214"/>
      <c r="E48" s="214"/>
      <c r="F48" s="214"/>
      <c r="G48" s="214"/>
      <c r="H48" s="214"/>
      <c r="I48" s="214"/>
      <c r="J48" s="214"/>
      <c r="K48" s="214"/>
      <c r="L48" s="214"/>
      <c r="M48" s="214"/>
      <c r="N48" s="214"/>
      <c r="O48" s="214"/>
    </row>
    <row r="49" spans="1:15" ht="30" customHeight="1">
      <c r="A49" s="214" t="s">
        <v>589</v>
      </c>
      <c r="B49" s="214"/>
      <c r="C49" s="214"/>
      <c r="D49" s="214"/>
      <c r="E49" s="214"/>
      <c r="F49" s="214"/>
      <c r="G49" s="214"/>
      <c r="H49" s="214"/>
      <c r="I49" s="214"/>
      <c r="J49" s="214"/>
      <c r="K49" s="214"/>
      <c r="L49" s="214"/>
      <c r="M49" s="214"/>
      <c r="N49" s="214"/>
      <c r="O49" s="214"/>
    </row>
    <row r="50" spans="1:15" ht="14.25" customHeight="1">
      <c r="A50" s="31"/>
      <c r="B50" s="31"/>
      <c r="C50" s="31"/>
      <c r="D50" s="31"/>
      <c r="E50" s="31"/>
      <c r="F50" s="31"/>
      <c r="G50" s="31"/>
      <c r="H50" s="31"/>
      <c r="I50" s="31"/>
      <c r="J50" s="31"/>
      <c r="K50" s="31"/>
      <c r="L50" s="31"/>
      <c r="M50" s="31"/>
      <c r="N50" s="31"/>
      <c r="O50" s="31"/>
    </row>
    <row r="51" spans="1:15" s="156" customFormat="1" ht="20.100000000000001" customHeight="1">
      <c r="A51" s="15" t="s">
        <v>591</v>
      </c>
      <c r="B51" s="15"/>
      <c r="C51" s="15"/>
      <c r="D51" s="15"/>
      <c r="E51" s="15"/>
      <c r="F51" s="15"/>
      <c r="G51" s="15"/>
      <c r="H51" s="15"/>
      <c r="I51" s="15"/>
      <c r="J51" s="15"/>
      <c r="K51" s="15"/>
      <c r="L51" s="15"/>
      <c r="M51" s="15"/>
      <c r="N51" s="15"/>
      <c r="O51" s="15"/>
    </row>
    <row r="52" spans="1:15" s="156" customFormat="1" ht="20.100000000000001" customHeight="1">
      <c r="A52" s="157" t="s">
        <v>592</v>
      </c>
      <c r="B52" s="158" t="s">
        <v>582</v>
      </c>
      <c r="C52" s="215">
        <f>H43</f>
        <v>790000</v>
      </c>
      <c r="D52" s="215"/>
      <c r="E52" s="215"/>
      <c r="F52" s="215"/>
      <c r="G52" s="158" t="s">
        <v>598</v>
      </c>
      <c r="H52" s="15"/>
      <c r="I52" s="15"/>
      <c r="J52" s="15"/>
      <c r="K52" s="15"/>
      <c r="L52" s="15"/>
      <c r="M52" s="15"/>
      <c r="N52" s="15"/>
      <c r="O52" s="15"/>
    </row>
    <row r="53" spans="1:15" s="156" customFormat="1" ht="20.100000000000001" customHeight="1">
      <c r="A53" s="159" t="s">
        <v>593</v>
      </c>
      <c r="B53" s="15" t="s">
        <v>582</v>
      </c>
      <c r="C53" s="215">
        <f>J43</f>
        <v>129000</v>
      </c>
      <c r="D53" s="215"/>
      <c r="E53" s="215"/>
      <c r="F53" s="215"/>
      <c r="G53" s="158" t="s">
        <v>598</v>
      </c>
      <c r="H53" s="15"/>
      <c r="I53" s="15"/>
      <c r="J53" s="15"/>
      <c r="K53" s="15"/>
      <c r="L53" s="15"/>
      <c r="M53" s="15"/>
      <c r="N53" s="15"/>
      <c r="O53" s="15"/>
    </row>
    <row r="54" spans="1:15" s="156" customFormat="1" ht="20.100000000000001" customHeight="1" thickBot="1">
      <c r="A54" s="161" t="s">
        <v>594</v>
      </c>
      <c r="B54" s="163" t="s">
        <v>582</v>
      </c>
      <c r="C54" s="233">
        <f>L43</f>
        <v>129000</v>
      </c>
      <c r="D54" s="233"/>
      <c r="E54" s="233"/>
      <c r="F54" s="233"/>
      <c r="G54" s="163" t="s">
        <v>598</v>
      </c>
      <c r="H54" s="15"/>
      <c r="I54" s="15"/>
      <c r="J54" s="15"/>
      <c r="K54" s="15"/>
      <c r="L54" s="15"/>
      <c r="M54" s="15"/>
      <c r="N54" s="15"/>
      <c r="O54" s="15"/>
    </row>
    <row r="55" spans="1:15" s="156" customFormat="1" ht="20.100000000000001" customHeight="1" thickTop="1">
      <c r="A55" s="162" t="s">
        <v>595</v>
      </c>
      <c r="B55" s="158" t="s">
        <v>582</v>
      </c>
      <c r="C55" s="215">
        <f>N43</f>
        <v>1048000</v>
      </c>
      <c r="D55" s="215"/>
      <c r="E55" s="215"/>
      <c r="F55" s="215"/>
      <c r="G55" s="158" t="s">
        <v>598</v>
      </c>
      <c r="H55" s="15"/>
      <c r="I55" s="15"/>
      <c r="J55" s="15"/>
      <c r="K55" s="15"/>
      <c r="L55" s="15"/>
      <c r="M55" s="15"/>
      <c r="N55" s="15"/>
      <c r="O55" s="15"/>
    </row>
    <row r="56" spans="1:15" s="156" customFormat="1" ht="20.100000000000001" customHeight="1">
      <c r="A56" s="159" t="s">
        <v>596</v>
      </c>
      <c r="B56" s="160" t="s">
        <v>582</v>
      </c>
      <c r="C56" s="234">
        <v>100000</v>
      </c>
      <c r="D56" s="234"/>
      <c r="E56" s="234"/>
      <c r="F56" s="234"/>
      <c r="G56" s="158" t="s">
        <v>598</v>
      </c>
      <c r="H56" s="15"/>
      <c r="I56" s="15"/>
      <c r="J56" s="15"/>
      <c r="K56" s="15"/>
      <c r="L56" s="15"/>
      <c r="M56" s="15"/>
      <c r="N56" s="15"/>
      <c r="O56" s="15"/>
    </row>
    <row r="57" spans="1:15" s="156" customFormat="1" ht="20.100000000000001" customHeight="1">
      <c r="A57" s="159" t="s">
        <v>597</v>
      </c>
      <c r="B57" s="160" t="s">
        <v>582</v>
      </c>
      <c r="C57" s="215">
        <f>SUM(C55:F56)</f>
        <v>1148000</v>
      </c>
      <c r="D57" s="215"/>
      <c r="E57" s="215"/>
      <c r="F57" s="215"/>
      <c r="G57" s="158" t="s">
        <v>598</v>
      </c>
      <c r="H57" s="15"/>
      <c r="I57" s="15"/>
      <c r="J57" s="15"/>
      <c r="K57" s="15"/>
      <c r="L57" s="15"/>
      <c r="M57" s="15"/>
      <c r="N57" s="15"/>
      <c r="O57" s="15"/>
    </row>
  </sheetData>
  <mergeCells count="67">
    <mergeCell ref="A5:O5"/>
    <mergeCell ref="A6:O6"/>
    <mergeCell ref="A29:O29"/>
    <mergeCell ref="L31:M31"/>
    <mergeCell ref="N31:O31"/>
    <mergeCell ref="A11:O11"/>
    <mergeCell ref="A13:O13"/>
    <mergeCell ref="A15:O15"/>
    <mergeCell ref="A17:O17"/>
    <mergeCell ref="A20:O20"/>
    <mergeCell ref="M9:N9"/>
    <mergeCell ref="O9:P9"/>
    <mergeCell ref="A21:O21"/>
    <mergeCell ref="A18:O18"/>
    <mergeCell ref="J7:O7"/>
    <mergeCell ref="J8:O8"/>
    <mergeCell ref="S22:S23"/>
    <mergeCell ref="D35:E35"/>
    <mergeCell ref="D37:E37"/>
    <mergeCell ref="A31:C31"/>
    <mergeCell ref="D31:E31"/>
    <mergeCell ref="F31:G31"/>
    <mergeCell ref="H31:I31"/>
    <mergeCell ref="J31:K31"/>
    <mergeCell ref="F32:G32"/>
    <mergeCell ref="C27:O27"/>
    <mergeCell ref="C26:O26"/>
    <mergeCell ref="C25:O25"/>
    <mergeCell ref="C24:O24"/>
    <mergeCell ref="J41:K41"/>
    <mergeCell ref="L41:M41"/>
    <mergeCell ref="A40:C40"/>
    <mergeCell ref="A41:C41"/>
    <mergeCell ref="D42:E42"/>
    <mergeCell ref="F42:G42"/>
    <mergeCell ref="L39:M39"/>
    <mergeCell ref="D39:E39"/>
    <mergeCell ref="D40:E40"/>
    <mergeCell ref="J40:K40"/>
    <mergeCell ref="L40:M40"/>
    <mergeCell ref="C53:F53"/>
    <mergeCell ref="C54:F54"/>
    <mergeCell ref="C55:F55"/>
    <mergeCell ref="C56:F56"/>
    <mergeCell ref="C57:F57"/>
    <mergeCell ref="A47:O47"/>
    <mergeCell ref="C52:F52"/>
    <mergeCell ref="A23:O23"/>
    <mergeCell ref="A32:C32"/>
    <mergeCell ref="A33:C33"/>
    <mergeCell ref="A34:C34"/>
    <mergeCell ref="A35:C35"/>
    <mergeCell ref="A36:C36"/>
    <mergeCell ref="A37:C37"/>
    <mergeCell ref="A38:C38"/>
    <mergeCell ref="A39:C39"/>
    <mergeCell ref="A46:O46"/>
    <mergeCell ref="A48:O48"/>
    <mergeCell ref="A49:O49"/>
    <mergeCell ref="J39:K39"/>
    <mergeCell ref="A42:C42"/>
    <mergeCell ref="A43:C43"/>
    <mergeCell ref="A44:C44"/>
    <mergeCell ref="A45:C45"/>
    <mergeCell ref="D32:E32"/>
    <mergeCell ref="D33:E33"/>
    <mergeCell ref="D34:E34"/>
  </mergeCells>
  <phoneticPr fontId="8"/>
  <dataValidations count="4">
    <dataValidation type="whole" allowBlank="1" showInputMessage="1" showErrorMessage="1" sqref="J32 L32" xr:uid="{CCA6638F-8A01-4223-9117-0897E85E35A3}">
      <formula1>0</formula1>
      <formula2>19000</formula2>
    </dataValidation>
    <dataValidation type="whole" allowBlank="1" showInputMessage="1" showErrorMessage="1" sqref="H32" xr:uid="{BDCAF811-AEFD-4A09-901F-916A68CB5296}">
      <formula1>0</formula1>
      <formula2>112500</formula2>
    </dataValidation>
    <dataValidation type="decimal" allowBlank="1" showInputMessage="1" showErrorMessage="1" sqref="F45" xr:uid="{A910C9FC-AE52-42CA-8DDA-793F0D7E839F}">
      <formula1>0</formula1>
      <formula2>F44</formula2>
    </dataValidation>
    <dataValidation type="whole" allowBlank="1" showInputMessage="1" showErrorMessage="1" sqref="F37" xr:uid="{121C0FBE-BC47-4E6C-83D3-9BBF20B862D5}">
      <formula1>0</formula1>
      <formula2>1</formula2>
    </dataValidation>
  </dataValidations>
  <pageMargins left="0.70866141732283472" right="0.70866141732283472" top="0.74803149606299213" bottom="0.74803149606299213" header="0.31496062992125984" footer="0.31496062992125984"/>
  <pageSetup paperSize="9" scale="84" fitToHeight="0" orientation="portrait" blackAndWhite="1" r:id="rId1"/>
  <rowBreaks count="1" manualBreakCount="1">
    <brk id="28"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408F-D038-48EA-B23C-FC12A6A7D3DA}">
  <sheetPr codeName="Sheet7">
    <tabColor rgb="FFFFC000"/>
    <pageSetUpPr fitToPage="1"/>
  </sheetPr>
  <dimension ref="A1:Q40"/>
  <sheetViews>
    <sheetView showGridLines="0" view="pageBreakPreview" zoomScale="70" zoomScaleNormal="100" zoomScaleSheetLayoutView="70" workbookViewId="0">
      <selection activeCell="AG26" sqref="AG26"/>
    </sheetView>
  </sheetViews>
  <sheetFormatPr defaultColWidth="9" defaultRowHeight="12"/>
  <cols>
    <col min="1" max="1" width="14.125" style="12" customWidth="1"/>
    <col min="2" max="2" width="9.125" style="12" customWidth="1"/>
    <col min="3" max="14" width="5.625" style="12" customWidth="1"/>
    <col min="15" max="16384" width="9" style="12"/>
  </cols>
  <sheetData>
    <row r="1" spans="1:17" ht="20.100000000000001" customHeight="1">
      <c r="A1" s="269" t="s">
        <v>15</v>
      </c>
      <c r="B1" s="270"/>
      <c r="C1" s="270"/>
      <c r="D1" s="270"/>
      <c r="E1" s="270"/>
      <c r="F1" s="270"/>
      <c r="G1" s="270"/>
      <c r="H1" s="270"/>
      <c r="I1" s="270"/>
      <c r="J1" s="270"/>
      <c r="K1" s="270"/>
    </row>
    <row r="2" spans="1:17" ht="20.100000000000001" customHeight="1">
      <c r="A2" s="293" t="s">
        <v>16</v>
      </c>
      <c r="B2" s="293"/>
      <c r="C2" s="32" t="s">
        <v>17</v>
      </c>
      <c r="D2" s="32" t="s">
        <v>18</v>
      </c>
      <c r="E2" s="32" t="s">
        <v>19</v>
      </c>
      <c r="F2" s="32" t="s">
        <v>20</v>
      </c>
      <c r="G2" s="32" t="s">
        <v>21</v>
      </c>
      <c r="H2" s="32" t="s">
        <v>22</v>
      </c>
      <c r="I2" s="32" t="s">
        <v>23</v>
      </c>
      <c r="J2" s="32" t="s">
        <v>24</v>
      </c>
      <c r="K2" s="32" t="s">
        <v>25</v>
      </c>
      <c r="L2" s="32" t="s">
        <v>26</v>
      </c>
      <c r="M2" s="32" t="s">
        <v>27</v>
      </c>
      <c r="N2" s="32" t="s">
        <v>28</v>
      </c>
    </row>
    <row r="3" spans="1:17" ht="20.100000000000001" customHeight="1">
      <c r="A3" s="294" t="s">
        <v>29</v>
      </c>
      <c r="B3" s="295"/>
      <c r="C3" s="164"/>
      <c r="D3" s="164"/>
      <c r="E3" s="164"/>
      <c r="F3" s="164"/>
      <c r="G3" s="164"/>
      <c r="H3" s="164"/>
      <c r="I3" s="164"/>
      <c r="J3" s="164"/>
      <c r="K3" s="164"/>
      <c r="L3" s="164"/>
      <c r="M3" s="164"/>
      <c r="N3" s="164"/>
    </row>
    <row r="4" spans="1:17" ht="20.100000000000001" customHeight="1">
      <c r="A4" s="298"/>
      <c r="B4" s="299"/>
      <c r="C4" s="165"/>
      <c r="D4" s="165"/>
      <c r="E4" s="165"/>
      <c r="F4" s="165"/>
      <c r="G4" s="165"/>
      <c r="H4" s="165"/>
      <c r="I4" s="165"/>
      <c r="J4" s="165"/>
      <c r="K4" s="165"/>
      <c r="L4" s="165"/>
      <c r="M4" s="165"/>
      <c r="N4" s="165"/>
    </row>
    <row r="5" spans="1:17" ht="20.100000000000001" customHeight="1">
      <c r="A5" s="296"/>
      <c r="B5" s="297"/>
      <c r="C5" s="166"/>
      <c r="D5" s="166"/>
      <c r="E5" s="166"/>
      <c r="F5" s="166"/>
      <c r="G5" s="166"/>
      <c r="H5" s="166"/>
      <c r="I5" s="166"/>
      <c r="J5" s="166"/>
      <c r="K5" s="166"/>
      <c r="L5" s="166"/>
      <c r="M5" s="166"/>
      <c r="N5" s="166"/>
    </row>
    <row r="6" spans="1:17" ht="20.100000000000001" customHeight="1">
      <c r="A6" s="294" t="s">
        <v>30</v>
      </c>
      <c r="B6" s="295"/>
      <c r="C6" s="167"/>
      <c r="D6" s="167"/>
      <c r="E6" s="167"/>
      <c r="F6" s="167"/>
      <c r="G6" s="167"/>
      <c r="H6" s="167"/>
      <c r="I6" s="167"/>
      <c r="J6" s="167"/>
      <c r="K6" s="167"/>
      <c r="L6" s="167"/>
      <c r="M6" s="167"/>
      <c r="N6" s="167"/>
    </row>
    <row r="7" spans="1:17" ht="20.100000000000001" customHeight="1">
      <c r="A7" s="272" t="s">
        <v>600</v>
      </c>
      <c r="B7" s="273"/>
      <c r="C7" s="165"/>
      <c r="D7" s="165"/>
      <c r="E7" s="165"/>
      <c r="F7" s="165"/>
      <c r="G7" s="165"/>
      <c r="H7" s="165"/>
      <c r="I7" s="165"/>
      <c r="J7" s="165"/>
      <c r="K7" s="165"/>
      <c r="L7" s="165"/>
      <c r="M7" s="165"/>
      <c r="N7" s="165"/>
    </row>
    <row r="8" spans="1:17" ht="20.100000000000001" customHeight="1">
      <c r="A8" s="274"/>
      <c r="B8" s="275"/>
      <c r="C8" s="166"/>
      <c r="D8" s="166"/>
      <c r="E8" s="166"/>
      <c r="F8" s="166"/>
      <c r="G8" s="166"/>
      <c r="H8" s="166"/>
      <c r="I8" s="166"/>
      <c r="J8" s="166"/>
      <c r="K8" s="166"/>
      <c r="L8" s="166"/>
      <c r="M8" s="166"/>
      <c r="N8" s="166"/>
    </row>
    <row r="9" spans="1:17" ht="20.100000000000001" customHeight="1">
      <c r="A9" s="276" t="s">
        <v>599</v>
      </c>
      <c r="B9" s="277"/>
      <c r="C9" s="168"/>
      <c r="D9" s="168"/>
      <c r="E9" s="168"/>
      <c r="F9" s="168"/>
      <c r="G9" s="168"/>
      <c r="H9" s="168"/>
      <c r="I9" s="168"/>
      <c r="J9" s="168"/>
      <c r="K9" s="168"/>
      <c r="L9" s="168"/>
      <c r="M9" s="168"/>
      <c r="N9" s="168"/>
    </row>
    <row r="10" spans="1:17" ht="20.100000000000001" customHeight="1">
      <c r="A10" s="272"/>
      <c r="B10" s="273"/>
      <c r="C10" s="165"/>
      <c r="D10" s="165"/>
      <c r="E10" s="165"/>
      <c r="F10" s="165"/>
      <c r="G10" s="165"/>
      <c r="H10" s="165"/>
      <c r="I10" s="165"/>
      <c r="J10" s="165"/>
      <c r="K10" s="165"/>
      <c r="L10" s="165"/>
      <c r="M10" s="165"/>
      <c r="N10" s="165"/>
    </row>
    <row r="11" spans="1:17" ht="20.100000000000001" customHeight="1">
      <c r="A11" s="274"/>
      <c r="B11" s="275"/>
      <c r="C11" s="166"/>
      <c r="D11" s="166"/>
      <c r="E11" s="166"/>
      <c r="F11" s="166"/>
      <c r="G11" s="166"/>
      <c r="H11" s="166"/>
      <c r="I11" s="166"/>
      <c r="J11" s="166"/>
      <c r="K11" s="166"/>
      <c r="L11" s="166"/>
      <c r="M11" s="166"/>
      <c r="N11" s="166"/>
    </row>
    <row r="12" spans="1:17" ht="20.100000000000001" customHeight="1">
      <c r="A12" s="276" t="s">
        <v>31</v>
      </c>
      <c r="B12" s="277"/>
      <c r="C12" s="168"/>
      <c r="D12" s="168"/>
      <c r="E12" s="168"/>
      <c r="F12" s="168"/>
      <c r="G12" s="168"/>
      <c r="H12" s="168"/>
      <c r="I12" s="168"/>
      <c r="J12" s="168"/>
      <c r="K12" s="168"/>
      <c r="L12" s="168"/>
      <c r="M12" s="168"/>
      <c r="N12" s="168"/>
    </row>
    <row r="13" spans="1:17" ht="20.100000000000001" customHeight="1">
      <c r="A13" s="272"/>
      <c r="B13" s="273"/>
      <c r="C13" s="165"/>
      <c r="D13" s="165"/>
      <c r="E13" s="165"/>
      <c r="F13" s="165"/>
      <c r="G13" s="165"/>
      <c r="H13" s="165"/>
      <c r="I13" s="165"/>
      <c r="J13" s="165"/>
      <c r="K13" s="165"/>
      <c r="L13" s="165"/>
      <c r="M13" s="165"/>
      <c r="N13" s="165"/>
    </row>
    <row r="14" spans="1:17" ht="20.100000000000001" customHeight="1">
      <c r="A14" s="274"/>
      <c r="B14" s="275"/>
      <c r="C14" s="166"/>
      <c r="D14" s="166"/>
      <c r="E14" s="166"/>
      <c r="F14" s="166"/>
      <c r="G14" s="166"/>
      <c r="H14" s="166"/>
      <c r="I14" s="166"/>
      <c r="J14" s="166"/>
      <c r="K14" s="166"/>
      <c r="L14" s="166"/>
      <c r="M14" s="166"/>
      <c r="N14" s="166"/>
    </row>
    <row r="15" spans="1:17" ht="20.100000000000001" customHeight="1">
      <c r="A15" s="276" t="s">
        <v>32</v>
      </c>
      <c r="B15" s="277"/>
      <c r="C15" s="168"/>
      <c r="D15" s="168"/>
      <c r="E15" s="168"/>
      <c r="F15" s="168"/>
      <c r="G15" s="168"/>
      <c r="H15" s="168"/>
      <c r="I15" s="168"/>
      <c r="J15" s="168"/>
      <c r="K15" s="168"/>
      <c r="L15" s="168"/>
      <c r="M15" s="168"/>
      <c r="N15" s="168"/>
      <c r="Q15" s="17"/>
    </row>
    <row r="16" spans="1:17" ht="20.100000000000001" customHeight="1">
      <c r="A16" s="272"/>
      <c r="B16" s="273"/>
      <c r="C16" s="165"/>
      <c r="D16" s="165"/>
      <c r="E16" s="165"/>
      <c r="F16" s="165"/>
      <c r="G16" s="165"/>
      <c r="H16" s="165"/>
      <c r="I16" s="165"/>
      <c r="J16" s="165"/>
      <c r="K16" s="165"/>
      <c r="L16" s="165"/>
      <c r="M16" s="165"/>
      <c r="N16" s="165"/>
      <c r="Q16" s="17"/>
    </row>
    <row r="17" spans="1:17" ht="20.100000000000001" customHeight="1">
      <c r="A17" s="274"/>
      <c r="B17" s="275"/>
      <c r="C17" s="166"/>
      <c r="D17" s="166"/>
      <c r="E17" s="166"/>
      <c r="F17" s="166"/>
      <c r="G17" s="166"/>
      <c r="H17" s="166"/>
      <c r="I17" s="166"/>
      <c r="J17" s="166"/>
      <c r="K17" s="166"/>
      <c r="L17" s="166"/>
      <c r="M17" s="166"/>
      <c r="N17" s="166"/>
      <c r="Q17" s="17"/>
    </row>
    <row r="18" spans="1:17" ht="20.100000000000001" customHeight="1">
      <c r="A18" s="276" t="s">
        <v>33</v>
      </c>
      <c r="B18" s="277"/>
      <c r="C18" s="168"/>
      <c r="D18" s="168"/>
      <c r="E18" s="168"/>
      <c r="F18" s="168"/>
      <c r="G18" s="168"/>
      <c r="H18" s="168"/>
      <c r="I18" s="168"/>
      <c r="J18" s="168"/>
      <c r="K18" s="168"/>
      <c r="L18" s="168"/>
      <c r="M18" s="168"/>
      <c r="N18" s="168"/>
    </row>
    <row r="19" spans="1:17" ht="20.100000000000001" customHeight="1">
      <c r="A19" s="272"/>
      <c r="B19" s="273"/>
      <c r="C19" s="165"/>
      <c r="D19" s="165"/>
      <c r="E19" s="165"/>
      <c r="F19" s="165"/>
      <c r="G19" s="165"/>
      <c r="H19" s="165"/>
      <c r="I19" s="165"/>
      <c r="J19" s="165"/>
      <c r="K19" s="165"/>
      <c r="L19" s="165"/>
      <c r="M19" s="165"/>
      <c r="N19" s="165"/>
    </row>
    <row r="20" spans="1:17" ht="20.100000000000001" customHeight="1">
      <c r="A20" s="274"/>
      <c r="B20" s="275"/>
      <c r="C20" s="166"/>
      <c r="D20" s="166"/>
      <c r="E20" s="166"/>
      <c r="F20" s="166"/>
      <c r="G20" s="166"/>
      <c r="H20" s="166"/>
      <c r="I20" s="166"/>
      <c r="J20" s="166"/>
      <c r="K20" s="166"/>
      <c r="L20" s="166"/>
      <c r="M20" s="166"/>
      <c r="N20" s="166"/>
    </row>
    <row r="21" spans="1:17" ht="20.100000000000001" customHeight="1">
      <c r="A21" s="276" t="s">
        <v>601</v>
      </c>
      <c r="B21" s="277"/>
      <c r="C21" s="168"/>
      <c r="D21" s="168"/>
      <c r="E21" s="168"/>
      <c r="F21" s="168"/>
      <c r="G21" s="168"/>
      <c r="H21" s="168"/>
      <c r="I21" s="168"/>
      <c r="J21" s="168"/>
      <c r="K21" s="168"/>
      <c r="L21" s="168"/>
      <c r="M21" s="168"/>
      <c r="N21" s="168"/>
    </row>
    <row r="22" spans="1:17" ht="20.100000000000001" customHeight="1">
      <c r="A22" s="272"/>
      <c r="B22" s="273"/>
      <c r="C22" s="165"/>
      <c r="D22" s="165"/>
      <c r="E22" s="165"/>
      <c r="F22" s="165"/>
      <c r="G22" s="165"/>
      <c r="H22" s="165"/>
      <c r="I22" s="165"/>
      <c r="J22" s="165"/>
      <c r="K22" s="165"/>
      <c r="L22" s="165"/>
      <c r="M22" s="165"/>
      <c r="N22" s="165"/>
    </row>
    <row r="23" spans="1:17" ht="20.100000000000001" customHeight="1">
      <c r="A23" s="274"/>
      <c r="B23" s="275"/>
      <c r="C23" s="166"/>
      <c r="D23" s="166"/>
      <c r="E23" s="166"/>
      <c r="F23" s="166"/>
      <c r="G23" s="166"/>
      <c r="H23" s="166"/>
      <c r="I23" s="166"/>
      <c r="J23" s="166"/>
      <c r="K23" s="166"/>
      <c r="L23" s="166"/>
      <c r="M23" s="166"/>
      <c r="N23" s="166"/>
    </row>
    <row r="24" spans="1:17" ht="19.5" customHeight="1"/>
    <row r="25" spans="1:17" ht="20.100000000000001" customHeight="1">
      <c r="A25" s="269" t="s">
        <v>34</v>
      </c>
      <c r="B25" s="270"/>
      <c r="C25" s="270"/>
      <c r="D25" s="270"/>
      <c r="E25" s="270"/>
      <c r="F25" s="270"/>
      <c r="G25" s="270"/>
      <c r="H25" s="270"/>
      <c r="I25" s="270"/>
      <c r="J25" s="270"/>
      <c r="K25" s="270"/>
    </row>
    <row r="26" spans="1:17" ht="18.75" customHeight="1">
      <c r="A26" s="290" t="s">
        <v>35</v>
      </c>
      <c r="B26" s="291"/>
      <c r="C26" s="290" t="s">
        <v>36</v>
      </c>
      <c r="D26" s="292"/>
      <c r="E26" s="292"/>
      <c r="F26" s="292"/>
      <c r="G26" s="292"/>
      <c r="H26" s="292"/>
      <c r="I26" s="292"/>
      <c r="J26" s="292"/>
      <c r="K26" s="291"/>
      <c r="L26" s="290" t="s">
        <v>37</v>
      </c>
      <c r="M26" s="292"/>
      <c r="N26" s="291"/>
    </row>
    <row r="27" spans="1:17" ht="20.100000000000001" customHeight="1">
      <c r="A27" s="278"/>
      <c r="B27" s="279"/>
      <c r="C27" s="280"/>
      <c r="D27" s="281"/>
      <c r="E27" s="281"/>
      <c r="F27" s="281"/>
      <c r="G27" s="281"/>
      <c r="H27" s="281"/>
      <c r="I27" s="281"/>
      <c r="J27" s="281"/>
      <c r="K27" s="282"/>
      <c r="L27" s="283"/>
      <c r="M27" s="284"/>
      <c r="N27" s="18" t="s">
        <v>38</v>
      </c>
    </row>
    <row r="28" spans="1:17" ht="20.100000000000001" customHeight="1">
      <c r="A28" s="278"/>
      <c r="B28" s="279"/>
      <c r="C28" s="280"/>
      <c r="D28" s="281"/>
      <c r="E28" s="281"/>
      <c r="F28" s="281"/>
      <c r="G28" s="281"/>
      <c r="H28" s="281"/>
      <c r="I28" s="281"/>
      <c r="J28" s="281"/>
      <c r="K28" s="282"/>
      <c r="L28" s="283"/>
      <c r="M28" s="284"/>
      <c r="N28" s="18" t="s">
        <v>38</v>
      </c>
    </row>
    <row r="29" spans="1:17" ht="20.100000000000001" customHeight="1">
      <c r="A29" s="285"/>
      <c r="B29" s="286"/>
      <c r="C29" s="286"/>
      <c r="D29" s="286"/>
      <c r="E29" s="286"/>
      <c r="F29" s="286"/>
      <c r="G29" s="286"/>
      <c r="H29" s="286"/>
      <c r="I29" s="286"/>
      <c r="J29" s="286"/>
      <c r="K29" s="286"/>
    </row>
    <row r="30" spans="1:17" ht="20.100000000000001" customHeight="1">
      <c r="A30" s="269" t="s">
        <v>39</v>
      </c>
      <c r="B30" s="270"/>
      <c r="C30" s="270"/>
      <c r="D30" s="270"/>
      <c r="E30" s="270"/>
      <c r="F30" s="270"/>
      <c r="G30" s="270"/>
      <c r="H30" s="270"/>
      <c r="I30" s="270"/>
      <c r="J30" s="270"/>
      <c r="K30" s="270"/>
    </row>
    <row r="31" spans="1:17" ht="15" customHeight="1">
      <c r="A31" s="287" t="s">
        <v>44</v>
      </c>
      <c r="B31" s="288"/>
      <c r="C31" s="288"/>
      <c r="D31" s="288"/>
      <c r="E31" s="288"/>
      <c r="F31" s="288"/>
      <c r="G31" s="288"/>
      <c r="H31" s="288"/>
      <c r="I31" s="288"/>
      <c r="J31" s="288"/>
      <c r="K31" s="288"/>
      <c r="L31" s="288"/>
      <c r="M31" s="288"/>
      <c r="N31" s="289"/>
    </row>
    <row r="32" spans="1:17" ht="30" customHeight="1">
      <c r="A32" s="171"/>
      <c r="B32" s="172"/>
      <c r="C32" s="172"/>
      <c r="D32" s="172"/>
      <c r="E32" s="172"/>
      <c r="F32" s="172"/>
      <c r="G32" s="172"/>
      <c r="H32" s="172"/>
      <c r="I32" s="172"/>
      <c r="J32" s="172"/>
      <c r="K32" s="172"/>
      <c r="L32" s="172"/>
      <c r="M32" s="172"/>
      <c r="N32" s="173"/>
    </row>
    <row r="33" spans="1:14" ht="15" customHeight="1">
      <c r="A33" s="265" t="s">
        <v>74</v>
      </c>
      <c r="B33" s="266"/>
      <c r="C33" s="266"/>
      <c r="D33" s="266"/>
      <c r="E33" s="266"/>
      <c r="F33" s="266"/>
      <c r="G33" s="266"/>
      <c r="H33" s="266"/>
      <c r="I33" s="266"/>
      <c r="J33" s="266"/>
      <c r="K33" s="266"/>
      <c r="L33" s="266"/>
      <c r="M33" s="266"/>
      <c r="N33" s="267"/>
    </row>
    <row r="34" spans="1:14" ht="30" customHeight="1">
      <c r="A34" s="169"/>
      <c r="B34" s="155"/>
      <c r="C34" s="155"/>
      <c r="D34" s="155"/>
      <c r="E34" s="155"/>
      <c r="F34" s="155"/>
      <c r="G34" s="155"/>
      <c r="H34" s="155"/>
      <c r="I34" s="155"/>
      <c r="J34" s="155"/>
      <c r="K34" s="155"/>
      <c r="L34" s="155"/>
      <c r="M34" s="155"/>
      <c r="N34" s="170"/>
    </row>
    <row r="35" spans="1:14" ht="20.100000000000001" customHeight="1">
      <c r="A35" s="268" t="s">
        <v>40</v>
      </c>
      <c r="B35" s="268"/>
      <c r="C35" s="268"/>
      <c r="D35" s="268"/>
      <c r="E35" s="268"/>
      <c r="F35" s="268"/>
      <c r="G35" s="268"/>
      <c r="H35" s="268"/>
      <c r="I35" s="268"/>
      <c r="J35" s="268"/>
      <c r="K35" s="268"/>
      <c r="L35" s="268"/>
      <c r="M35" s="268"/>
      <c r="N35" s="268"/>
    </row>
    <row r="36" spans="1:14" ht="17.25" customHeight="1">
      <c r="A36" s="13"/>
    </row>
    <row r="37" spans="1:14" ht="20.100000000000001" customHeight="1">
      <c r="A37" s="269" t="s">
        <v>41</v>
      </c>
      <c r="B37" s="270"/>
      <c r="C37" s="270"/>
      <c r="D37" s="270"/>
      <c r="E37" s="270"/>
      <c r="F37" s="270"/>
      <c r="G37" s="270"/>
      <c r="H37" s="270"/>
      <c r="I37" s="270"/>
      <c r="J37" s="270"/>
      <c r="K37" s="270"/>
    </row>
    <row r="38" spans="1:14" ht="91.15" customHeight="1">
      <c r="A38" s="271" t="s">
        <v>603</v>
      </c>
      <c r="B38" s="271"/>
      <c r="C38" s="271"/>
      <c r="D38" s="271"/>
      <c r="E38" s="271"/>
      <c r="F38" s="271"/>
      <c r="G38" s="271"/>
      <c r="H38" s="271"/>
      <c r="I38" s="271"/>
      <c r="J38" s="271"/>
      <c r="K38" s="271"/>
      <c r="L38" s="271"/>
      <c r="M38" s="271"/>
      <c r="N38" s="271"/>
    </row>
    <row r="39" spans="1:14" ht="12" customHeight="1">
      <c r="A39" s="271"/>
      <c r="B39" s="271"/>
      <c r="C39" s="271"/>
      <c r="D39" s="271"/>
      <c r="E39" s="271"/>
      <c r="F39" s="271"/>
      <c r="G39" s="271"/>
      <c r="H39" s="271"/>
      <c r="I39" s="271"/>
      <c r="J39" s="271"/>
      <c r="K39" s="271"/>
      <c r="L39" s="271"/>
      <c r="M39" s="271"/>
      <c r="N39" s="271"/>
    </row>
    <row r="40" spans="1:14" ht="13.5">
      <c r="A40" s="1"/>
    </row>
  </sheetData>
  <mergeCells count="29">
    <mergeCell ref="A25:K25"/>
    <mergeCell ref="A1:K1"/>
    <mergeCell ref="A2:B2"/>
    <mergeCell ref="A3:B3"/>
    <mergeCell ref="A6:B6"/>
    <mergeCell ref="A5:B5"/>
    <mergeCell ref="A4:B4"/>
    <mergeCell ref="A26:B26"/>
    <mergeCell ref="C26:K26"/>
    <mergeCell ref="L26:N26"/>
    <mergeCell ref="A27:B27"/>
    <mergeCell ref="C27:K27"/>
    <mergeCell ref="L27:M27"/>
    <mergeCell ref="A33:N33"/>
    <mergeCell ref="A35:N35"/>
    <mergeCell ref="A37:K37"/>
    <mergeCell ref="A38:N39"/>
    <mergeCell ref="A7:B8"/>
    <mergeCell ref="A9:B11"/>
    <mergeCell ref="A12:B14"/>
    <mergeCell ref="A15:B17"/>
    <mergeCell ref="A18:B20"/>
    <mergeCell ref="A21:B23"/>
    <mergeCell ref="A28:B28"/>
    <mergeCell ref="C28:K28"/>
    <mergeCell ref="L28:M28"/>
    <mergeCell ref="A29:K29"/>
    <mergeCell ref="A30:K30"/>
    <mergeCell ref="A31:N31"/>
  </mergeCells>
  <phoneticPr fontId="8"/>
  <pageMargins left="0.70866141732283472" right="0.70866141732283472" top="0.74803149606299213" bottom="0.74803149606299213" header="0.31496062992125984" footer="0.31496062992125984"/>
  <pageSetup paperSize="9" scale="88" fitToHeight="0" orientation="portrait" blackAndWhite="1" r:id="rId1"/>
  <rowBreaks count="1" manualBreakCount="1">
    <brk id="39" max="1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483B-9A96-42D9-B788-7FD28B45EA9C}">
  <sheetPr codeName="Sheet5">
    <tabColor rgb="FFFFC000"/>
  </sheetPr>
  <dimension ref="A1:O169"/>
  <sheetViews>
    <sheetView view="pageBreakPreview" topLeftCell="A37" zoomScaleNormal="100" zoomScaleSheetLayoutView="100" workbookViewId="0">
      <selection activeCell="L9" sqref="L9"/>
    </sheetView>
  </sheetViews>
  <sheetFormatPr defaultColWidth="8.75" defaultRowHeight="12"/>
  <cols>
    <col min="1" max="1" width="18.875" style="2" customWidth="1"/>
    <col min="2" max="2" width="1.625" style="2" customWidth="1"/>
    <col min="3" max="3" width="14.875" style="2" customWidth="1"/>
    <col min="4" max="4" width="12.625" style="2" customWidth="1"/>
    <col min="5" max="5" width="4.25" style="2" customWidth="1"/>
    <col min="6" max="6" width="12.625" style="2" customWidth="1"/>
    <col min="7" max="7" width="4.25" style="2" customWidth="1"/>
    <col min="8" max="8" width="12.625" style="2" customWidth="1"/>
    <col min="9" max="9" width="4.25" style="2" customWidth="1"/>
    <col min="10" max="16384" width="8.75" style="2"/>
  </cols>
  <sheetData>
    <row r="1" spans="1:9" ht="14.25">
      <c r="A1" s="595" t="s">
        <v>129</v>
      </c>
      <c r="B1" s="595"/>
      <c r="C1" s="595"/>
      <c r="D1" s="557"/>
      <c r="E1" s="557"/>
      <c r="F1" s="557"/>
      <c r="G1" s="557"/>
      <c r="H1" s="557"/>
      <c r="I1" s="557"/>
    </row>
    <row r="2" spans="1:9" ht="15.75">
      <c r="A2" s="596"/>
      <c r="B2" s="596"/>
      <c r="C2" s="596"/>
      <c r="D2" s="557"/>
      <c r="E2" s="557"/>
      <c r="F2" s="557"/>
      <c r="G2" s="557"/>
      <c r="H2" s="557"/>
      <c r="I2" s="557"/>
    </row>
    <row r="3" spans="1:9" ht="15.75">
      <c r="A3" s="596"/>
      <c r="B3" s="596"/>
      <c r="C3" s="596"/>
      <c r="D3" s="557"/>
      <c r="E3" s="557"/>
      <c r="F3" s="557"/>
      <c r="G3" s="557"/>
      <c r="H3" s="557"/>
      <c r="I3" s="557"/>
    </row>
    <row r="4" spans="1:9" ht="15.75">
      <c r="A4" s="596"/>
      <c r="B4" s="596"/>
      <c r="C4" s="596"/>
      <c r="D4" s="557"/>
      <c r="E4" s="557"/>
      <c r="F4" s="557"/>
      <c r="G4" s="557"/>
      <c r="H4" s="557"/>
      <c r="I4" s="557"/>
    </row>
    <row r="5" spans="1:9" ht="15.75">
      <c r="A5" s="596"/>
      <c r="B5" s="596"/>
      <c r="C5" s="596"/>
      <c r="D5" s="557"/>
      <c r="E5" s="557"/>
      <c r="F5" s="557"/>
      <c r="G5" s="557"/>
      <c r="H5" s="557"/>
      <c r="I5" s="557"/>
    </row>
    <row r="6" spans="1:9" ht="15.75">
      <c r="A6" s="596"/>
      <c r="B6" s="596"/>
      <c r="C6" s="596"/>
      <c r="D6" s="557"/>
      <c r="E6" s="557"/>
      <c r="F6" s="557"/>
      <c r="G6" s="557"/>
      <c r="H6" s="557"/>
      <c r="I6" s="557"/>
    </row>
    <row r="7" spans="1:9" ht="15.75">
      <c r="A7" s="596"/>
      <c r="B7" s="596"/>
      <c r="C7" s="596"/>
      <c r="D7" s="557"/>
      <c r="E7" s="557"/>
      <c r="F7" s="557"/>
      <c r="G7" s="557"/>
      <c r="H7" s="557"/>
      <c r="I7" s="557"/>
    </row>
    <row r="8" spans="1:9" ht="15.75">
      <c r="A8" s="596"/>
      <c r="B8" s="596"/>
      <c r="C8" s="596"/>
      <c r="D8" s="557"/>
      <c r="E8" s="557"/>
      <c r="F8" s="557"/>
      <c r="G8" s="557"/>
      <c r="H8" s="557"/>
      <c r="I8" s="557"/>
    </row>
    <row r="9" spans="1:9" ht="15.75">
      <c r="A9" s="596"/>
      <c r="B9" s="596"/>
      <c r="C9" s="596"/>
      <c r="D9" s="557"/>
      <c r="E9" s="557"/>
      <c r="F9" s="557"/>
      <c r="G9" s="557"/>
      <c r="H9" s="557"/>
      <c r="I9" s="557"/>
    </row>
    <row r="10" spans="1:9" ht="15.75">
      <c r="A10" s="596"/>
      <c r="B10" s="596"/>
      <c r="C10" s="596"/>
      <c r="D10" s="557"/>
      <c r="E10" s="557"/>
      <c r="F10" s="557"/>
      <c r="G10" s="557"/>
      <c r="H10" s="557"/>
      <c r="I10" s="557"/>
    </row>
    <row r="11" spans="1:9" ht="30" customHeight="1">
      <c r="A11" s="597" t="s">
        <v>45</v>
      </c>
      <c r="B11" s="597"/>
      <c r="C11" s="597"/>
      <c r="D11" s="559"/>
      <c r="E11" s="559"/>
      <c r="F11" s="559"/>
      <c r="G11" s="559"/>
      <c r="H11" s="559"/>
      <c r="I11" s="559"/>
    </row>
    <row r="12" spans="1:9" ht="15.75">
      <c r="A12" s="596"/>
      <c r="B12" s="596"/>
      <c r="C12" s="596"/>
      <c r="D12" s="557"/>
      <c r="E12" s="557"/>
      <c r="F12" s="557"/>
      <c r="G12" s="557"/>
      <c r="H12" s="557"/>
      <c r="I12" s="557"/>
    </row>
    <row r="13" spans="1:9" ht="15.75">
      <c r="A13" s="596"/>
      <c r="B13" s="596"/>
      <c r="C13" s="596"/>
      <c r="D13" s="557"/>
      <c r="E13" s="557"/>
      <c r="F13" s="557"/>
      <c r="G13" s="557"/>
      <c r="H13" s="557"/>
      <c r="I13" s="557"/>
    </row>
    <row r="14" spans="1:9" ht="15.75">
      <c r="A14" s="596"/>
      <c r="B14" s="596"/>
      <c r="C14" s="596"/>
      <c r="D14" s="557"/>
      <c r="E14" s="557"/>
      <c r="F14" s="557"/>
      <c r="G14" s="557"/>
      <c r="H14" s="557"/>
      <c r="I14" s="557"/>
    </row>
    <row r="15" spans="1:9" ht="15.75">
      <c r="A15" s="596"/>
      <c r="B15" s="596"/>
      <c r="C15" s="596"/>
      <c r="D15" s="557"/>
      <c r="E15" s="557"/>
      <c r="F15" s="557"/>
      <c r="G15" s="557"/>
      <c r="H15" s="557"/>
      <c r="I15" s="557"/>
    </row>
    <row r="16" spans="1:9" ht="15.75">
      <c r="A16" s="596"/>
      <c r="B16" s="596"/>
      <c r="C16" s="596"/>
      <c r="D16" s="557"/>
      <c r="E16" s="557"/>
      <c r="F16" s="557"/>
      <c r="G16" s="557"/>
      <c r="H16" s="557"/>
      <c r="I16" s="557"/>
    </row>
    <row r="17" spans="1:9" ht="15.75">
      <c r="A17" s="596"/>
      <c r="B17" s="596"/>
      <c r="C17" s="596"/>
      <c r="D17" s="557"/>
      <c r="E17" s="557"/>
      <c r="F17" s="557"/>
      <c r="G17" s="557"/>
      <c r="H17" s="557"/>
      <c r="I17" s="557"/>
    </row>
    <row r="18" spans="1:9" ht="15.75">
      <c r="A18" s="596"/>
      <c r="B18" s="596"/>
      <c r="C18" s="596"/>
      <c r="D18" s="557"/>
      <c r="E18" s="557"/>
      <c r="F18" s="557"/>
      <c r="G18" s="557"/>
      <c r="H18" s="557"/>
      <c r="I18" s="557"/>
    </row>
    <row r="19" spans="1:9" ht="15.75">
      <c r="A19" s="596"/>
      <c r="B19" s="596"/>
      <c r="C19" s="596"/>
      <c r="D19" s="557"/>
      <c r="E19" s="557"/>
      <c r="F19" s="557"/>
      <c r="G19" s="557"/>
      <c r="H19" s="557"/>
      <c r="I19" s="557"/>
    </row>
    <row r="20" spans="1:9" ht="15.75">
      <c r="A20" s="596"/>
      <c r="B20" s="596"/>
      <c r="C20" s="596"/>
      <c r="D20" s="557"/>
      <c r="E20" s="557"/>
      <c r="F20" s="557"/>
      <c r="G20" s="557"/>
      <c r="H20" s="557"/>
      <c r="I20" s="557"/>
    </row>
    <row r="21" spans="1:9" ht="15.75">
      <c r="A21" s="596"/>
      <c r="B21" s="596"/>
      <c r="C21" s="596"/>
      <c r="D21" s="557"/>
      <c r="E21" s="557"/>
      <c r="F21" s="557"/>
      <c r="G21" s="557"/>
      <c r="H21" s="557"/>
      <c r="I21" s="557"/>
    </row>
    <row r="22" spans="1:9" ht="15.75">
      <c r="A22" s="596"/>
      <c r="B22" s="596"/>
      <c r="C22" s="596"/>
      <c r="D22" s="557"/>
      <c r="E22" s="557"/>
      <c r="F22" s="557"/>
      <c r="G22" s="557"/>
      <c r="H22" s="557"/>
      <c r="I22" s="557"/>
    </row>
    <row r="23" spans="1:9" ht="15.75">
      <c r="A23" s="596"/>
      <c r="B23" s="596"/>
      <c r="C23" s="596"/>
      <c r="D23" s="557"/>
      <c r="E23" s="557"/>
      <c r="F23" s="557"/>
      <c r="G23" s="557"/>
      <c r="H23" s="557"/>
      <c r="I23" s="557"/>
    </row>
    <row r="24" spans="1:9" ht="15.75">
      <c r="A24" s="596"/>
      <c r="B24" s="596"/>
      <c r="C24" s="596"/>
      <c r="D24" s="557"/>
      <c r="E24" s="557"/>
      <c r="F24" s="557"/>
      <c r="G24" s="557"/>
      <c r="H24" s="557"/>
      <c r="I24" s="557"/>
    </row>
    <row r="25" spans="1:9" ht="15.75">
      <c r="A25" s="596"/>
      <c r="B25" s="596"/>
      <c r="C25" s="596"/>
      <c r="D25" s="557"/>
      <c r="E25" s="557"/>
      <c r="F25" s="557"/>
      <c r="G25" s="557"/>
      <c r="H25" s="557"/>
      <c r="I25" s="557"/>
    </row>
    <row r="26" spans="1:9" ht="15.75">
      <c r="A26" s="596"/>
      <c r="B26" s="596"/>
      <c r="C26" s="596"/>
      <c r="D26" s="557"/>
      <c r="E26" s="557"/>
      <c r="F26" s="557"/>
      <c r="G26" s="557"/>
      <c r="H26" s="557"/>
      <c r="I26" s="557"/>
    </row>
    <row r="27" spans="1:9" ht="15.75">
      <c r="A27" s="596"/>
      <c r="B27" s="596"/>
      <c r="C27" s="596"/>
      <c r="D27" s="557"/>
      <c r="E27" s="557"/>
      <c r="F27" s="557"/>
      <c r="G27" s="557"/>
      <c r="H27" s="557"/>
      <c r="I27" s="557"/>
    </row>
    <row r="28" spans="1:9" ht="15.75">
      <c r="A28" s="596"/>
      <c r="B28" s="596"/>
      <c r="C28" s="596"/>
      <c r="D28" s="557"/>
      <c r="E28" s="557"/>
      <c r="F28" s="557"/>
      <c r="G28" s="557"/>
      <c r="H28" s="557"/>
      <c r="I28" s="557"/>
    </row>
    <row r="29" spans="1:9" ht="15.75">
      <c r="A29" s="596"/>
      <c r="B29" s="596"/>
      <c r="C29" s="596"/>
      <c r="D29" s="557"/>
      <c r="E29" s="557"/>
      <c r="F29" s="557"/>
      <c r="G29" s="557"/>
      <c r="H29" s="557"/>
      <c r="I29" s="557"/>
    </row>
    <row r="30" spans="1:9" ht="15.75">
      <c r="A30" s="596"/>
      <c r="B30" s="596"/>
      <c r="C30" s="596"/>
      <c r="D30" s="557"/>
      <c r="E30" s="557"/>
      <c r="F30" s="557"/>
      <c r="G30" s="557"/>
      <c r="H30" s="557"/>
      <c r="I30" s="557"/>
    </row>
    <row r="31" spans="1:9" ht="15.75">
      <c r="A31" s="596"/>
      <c r="B31" s="596"/>
      <c r="C31" s="596"/>
      <c r="D31" s="557"/>
      <c r="E31" s="557"/>
      <c r="F31" s="557"/>
      <c r="G31" s="557"/>
      <c r="H31" s="557"/>
      <c r="I31" s="557"/>
    </row>
    <row r="32" spans="1:9" ht="15.75">
      <c r="A32" s="596"/>
      <c r="B32" s="596"/>
      <c r="C32" s="596"/>
      <c r="D32" s="557"/>
      <c r="E32" s="557"/>
      <c r="F32" s="557"/>
      <c r="G32" s="557"/>
      <c r="H32" s="557"/>
      <c r="I32" s="557"/>
    </row>
    <row r="33" spans="1:9" ht="15.75">
      <c r="A33" s="596"/>
      <c r="B33" s="596"/>
      <c r="C33" s="596"/>
      <c r="D33" s="557"/>
      <c r="E33" s="557"/>
      <c r="F33" s="557"/>
      <c r="G33" s="557"/>
      <c r="H33" s="557"/>
      <c r="I33" s="557"/>
    </row>
    <row r="34" spans="1:9" ht="15.75">
      <c r="A34" s="596"/>
      <c r="B34" s="596"/>
      <c r="C34" s="596"/>
      <c r="D34" s="557"/>
      <c r="E34" s="557"/>
      <c r="F34" s="557"/>
      <c r="G34" s="557"/>
      <c r="H34" s="557"/>
      <c r="I34" s="557"/>
    </row>
    <row r="35" spans="1:9" ht="15.75">
      <c r="A35" s="596"/>
      <c r="B35" s="596"/>
      <c r="C35" s="596"/>
      <c r="D35" s="557"/>
      <c r="E35" s="557"/>
      <c r="F35" s="557"/>
      <c r="G35" s="557"/>
      <c r="H35" s="557"/>
      <c r="I35" s="557"/>
    </row>
    <row r="36" spans="1:9" ht="15.75">
      <c r="A36" s="596"/>
      <c r="B36" s="596"/>
      <c r="C36" s="596"/>
      <c r="D36" s="557"/>
      <c r="E36" s="557"/>
      <c r="F36" s="557"/>
      <c r="G36" s="557"/>
      <c r="H36" s="557"/>
      <c r="I36" s="557"/>
    </row>
    <row r="37" spans="1:9" ht="15.75">
      <c r="A37" s="596"/>
      <c r="B37" s="596"/>
      <c r="C37" s="596"/>
      <c r="D37" s="557"/>
      <c r="E37" s="557"/>
      <c r="F37" s="557"/>
      <c r="G37" s="557"/>
      <c r="H37" s="557"/>
      <c r="I37" s="557"/>
    </row>
    <row r="38" spans="1:9" ht="15.75">
      <c r="A38" s="596"/>
      <c r="B38" s="596"/>
      <c r="C38" s="596"/>
      <c r="D38" s="557"/>
      <c r="E38" s="557"/>
      <c r="F38" s="557"/>
      <c r="G38" s="557"/>
      <c r="H38" s="557"/>
      <c r="I38" s="557"/>
    </row>
    <row r="39" spans="1:9" ht="15.75">
      <c r="A39" s="596"/>
      <c r="B39" s="596"/>
      <c r="C39" s="596"/>
      <c r="D39" s="557"/>
      <c r="E39" s="557"/>
      <c r="F39" s="557"/>
      <c r="G39" s="557"/>
      <c r="H39" s="557"/>
      <c r="I39" s="557"/>
    </row>
    <row r="40" spans="1:9" ht="15.75">
      <c r="A40" s="596"/>
      <c r="B40" s="596"/>
      <c r="C40" s="596"/>
      <c r="D40" s="557"/>
      <c r="E40" s="557"/>
      <c r="F40" s="557"/>
      <c r="G40" s="557"/>
      <c r="H40" s="557"/>
      <c r="I40" s="557"/>
    </row>
    <row r="41" spans="1:9" ht="15.75">
      <c r="A41" s="596"/>
      <c r="B41" s="596"/>
      <c r="C41" s="596"/>
      <c r="D41" s="557"/>
      <c r="E41" s="557"/>
      <c r="F41" s="557"/>
      <c r="G41" s="557"/>
      <c r="H41" s="557"/>
      <c r="I41" s="557"/>
    </row>
    <row r="42" spans="1:9" ht="15.75">
      <c r="A42" s="596"/>
      <c r="B42" s="596"/>
      <c r="C42" s="596"/>
      <c r="D42" s="557"/>
      <c r="E42" s="557"/>
      <c r="F42" s="557"/>
      <c r="G42" s="557"/>
      <c r="H42" s="557"/>
      <c r="I42" s="557"/>
    </row>
    <row r="43" spans="1:9" ht="21">
      <c r="A43" s="341" t="s">
        <v>643</v>
      </c>
      <c r="B43" s="341"/>
      <c r="C43" s="341"/>
      <c r="D43" s="342"/>
      <c r="E43" s="342"/>
      <c r="F43" s="342"/>
      <c r="G43" s="342"/>
      <c r="H43" s="342"/>
      <c r="I43" s="342"/>
    </row>
    <row r="44" spans="1:9" ht="21">
      <c r="A44" s="341" t="s">
        <v>644</v>
      </c>
      <c r="B44" s="341"/>
      <c r="C44" s="341"/>
      <c r="D44" s="342"/>
      <c r="E44" s="342"/>
      <c r="F44" s="342"/>
      <c r="G44" s="342"/>
      <c r="H44" s="342"/>
      <c r="I44" s="342"/>
    </row>
    <row r="45" spans="1:9" ht="21" customHeight="1">
      <c r="A45" s="341" t="s">
        <v>644</v>
      </c>
      <c r="B45" s="341"/>
      <c r="C45" s="341"/>
      <c r="D45" s="342"/>
      <c r="E45" s="342"/>
      <c r="F45" s="342"/>
      <c r="G45" s="342"/>
      <c r="H45" s="342"/>
      <c r="I45" s="342"/>
    </row>
    <row r="46" spans="1:9" ht="22.5">
      <c r="A46" s="593"/>
      <c r="B46" s="593"/>
      <c r="C46" s="593"/>
      <c r="D46" s="557"/>
      <c r="E46" s="557"/>
      <c r="F46" s="557"/>
      <c r="G46" s="557"/>
      <c r="H46" s="557"/>
      <c r="I46" s="557"/>
    </row>
    <row r="47" spans="1:9" ht="21" customHeight="1">
      <c r="A47" s="594" t="str">
        <f>'②採択申請書（別紙３　様式第12号）1-5'!J7</f>
        <v>ひょうご活動組織</v>
      </c>
      <c r="B47" s="594"/>
      <c r="C47" s="594"/>
      <c r="D47" s="559"/>
      <c r="E47" s="559"/>
      <c r="F47" s="559"/>
      <c r="G47" s="559"/>
      <c r="H47" s="559"/>
      <c r="I47" s="559"/>
    </row>
    <row r="48" spans="1:9">
      <c r="A48" s="557"/>
      <c r="B48" s="557"/>
      <c r="C48" s="557"/>
      <c r="D48" s="557"/>
      <c r="E48" s="557"/>
      <c r="F48" s="557"/>
      <c r="G48" s="557"/>
      <c r="H48" s="557"/>
      <c r="I48" s="557"/>
    </row>
    <row r="49" spans="1:9" ht="15.75">
      <c r="A49" s="589"/>
      <c r="B49" s="589"/>
      <c r="C49" s="589"/>
      <c r="D49" s="557"/>
      <c r="E49" s="557"/>
      <c r="F49" s="557"/>
      <c r="G49" s="557"/>
      <c r="H49" s="557"/>
      <c r="I49" s="557"/>
    </row>
    <row r="50" spans="1:9" ht="18" customHeight="1">
      <c r="A50" s="590" t="s">
        <v>46</v>
      </c>
      <c r="B50" s="590"/>
      <c r="C50" s="590"/>
      <c r="D50" s="591"/>
      <c r="E50" s="591"/>
      <c r="F50" s="591"/>
      <c r="G50" s="591"/>
      <c r="H50" s="591"/>
      <c r="I50" s="591"/>
    </row>
    <row r="51" spans="1:9" ht="18" customHeight="1">
      <c r="A51" s="592"/>
      <c r="B51" s="592"/>
      <c r="C51" s="592"/>
      <c r="D51" s="557"/>
      <c r="E51" s="557"/>
      <c r="F51" s="557"/>
      <c r="G51" s="557"/>
      <c r="H51" s="557"/>
      <c r="I51" s="557"/>
    </row>
    <row r="52" spans="1:9" ht="19.899999999999999" customHeight="1">
      <c r="A52" s="556" t="s">
        <v>47</v>
      </c>
      <c r="B52" s="556"/>
      <c r="C52" s="556"/>
      <c r="D52" s="557"/>
      <c r="E52" s="557"/>
      <c r="F52" s="557"/>
      <c r="G52" s="557"/>
      <c r="H52" s="557"/>
      <c r="I52" s="557"/>
    </row>
    <row r="53" spans="1:9" ht="19.899999999999999" customHeight="1">
      <c r="A53" s="343" t="str">
        <f>'②採択申請書（別紙３　様式第12号）1-5'!J7</f>
        <v>ひょうご活動組織</v>
      </c>
      <c r="B53" s="344"/>
      <c r="C53" s="344"/>
      <c r="D53" s="344"/>
      <c r="E53" s="344"/>
      <c r="F53" s="344"/>
      <c r="G53" s="344"/>
      <c r="H53" s="344"/>
      <c r="I53" s="345"/>
    </row>
    <row r="54" spans="1:9" ht="19.899999999999999" customHeight="1">
      <c r="A54" s="346"/>
      <c r="B54" s="347"/>
      <c r="C54" s="347"/>
      <c r="D54" s="347"/>
      <c r="E54" s="347"/>
      <c r="F54" s="347"/>
      <c r="G54" s="347"/>
      <c r="H54" s="347"/>
      <c r="I54" s="348"/>
    </row>
    <row r="55" spans="1:9" ht="19.899999999999999" customHeight="1">
      <c r="A55" s="583"/>
      <c r="B55" s="583"/>
      <c r="C55" s="583"/>
      <c r="D55" s="583"/>
      <c r="E55" s="583"/>
      <c r="F55" s="583"/>
      <c r="G55" s="583"/>
      <c r="H55" s="583"/>
      <c r="I55" s="583"/>
    </row>
    <row r="56" spans="1:9" ht="19.899999999999999" customHeight="1">
      <c r="A56" s="556" t="s">
        <v>48</v>
      </c>
      <c r="B56" s="556"/>
      <c r="C56" s="556"/>
      <c r="D56" s="557"/>
      <c r="E56" s="557"/>
      <c r="F56" s="557"/>
      <c r="G56" s="557"/>
      <c r="H56" s="557"/>
      <c r="I56" s="557"/>
    </row>
    <row r="57" spans="1:9" ht="19.899999999999999" customHeight="1">
      <c r="A57" s="311"/>
      <c r="B57" s="312"/>
      <c r="C57" s="312"/>
      <c r="D57" s="312"/>
      <c r="E57" s="312"/>
      <c r="F57" s="312"/>
      <c r="G57" s="312"/>
      <c r="H57" s="312"/>
      <c r="I57" s="313"/>
    </row>
    <row r="58" spans="1:9" ht="19.899999999999999" customHeight="1">
      <c r="A58" s="314"/>
      <c r="B58" s="315"/>
      <c r="C58" s="315"/>
      <c r="D58" s="315"/>
      <c r="E58" s="315"/>
      <c r="F58" s="315"/>
      <c r="G58" s="315"/>
      <c r="H58" s="315"/>
      <c r="I58" s="316"/>
    </row>
    <row r="59" spans="1:9" ht="19.899999999999999" customHeight="1">
      <c r="A59" s="588"/>
      <c r="B59" s="588"/>
      <c r="C59" s="588"/>
      <c r="D59" s="588"/>
      <c r="E59" s="588"/>
      <c r="F59" s="588"/>
      <c r="G59" s="588"/>
      <c r="H59" s="588"/>
      <c r="I59" s="588"/>
    </row>
    <row r="60" spans="1:9" ht="29.45" customHeight="1">
      <c r="A60" s="585" t="s">
        <v>77</v>
      </c>
      <c r="B60" s="585"/>
      <c r="C60" s="585"/>
      <c r="D60" s="585"/>
      <c r="E60" s="585"/>
      <c r="F60" s="585"/>
      <c r="G60" s="585"/>
      <c r="H60" s="585"/>
      <c r="I60" s="585"/>
    </row>
    <row r="61" spans="1:9" ht="29.45" customHeight="1">
      <c r="A61" s="317"/>
      <c r="B61" s="318"/>
      <c r="C61" s="318"/>
      <c r="D61" s="318"/>
      <c r="E61" s="318"/>
      <c r="F61" s="318"/>
      <c r="G61" s="318"/>
      <c r="H61" s="318"/>
      <c r="I61" s="319"/>
    </row>
    <row r="62" spans="1:9" ht="29.45" customHeight="1">
      <c r="A62" s="320"/>
      <c r="B62" s="321"/>
      <c r="C62" s="321"/>
      <c r="D62" s="321"/>
      <c r="E62" s="321"/>
      <c r="F62" s="321"/>
      <c r="G62" s="321"/>
      <c r="H62" s="321"/>
      <c r="I62" s="322"/>
    </row>
    <row r="63" spans="1:9" ht="19.899999999999999" customHeight="1">
      <c r="A63" s="584"/>
      <c r="B63" s="584"/>
      <c r="C63" s="584"/>
      <c r="D63" s="584"/>
      <c r="E63" s="584"/>
      <c r="F63" s="584"/>
      <c r="G63" s="584"/>
      <c r="H63" s="584"/>
      <c r="I63" s="584"/>
    </row>
    <row r="64" spans="1:9" ht="19.899999999999999" customHeight="1">
      <c r="A64" s="587" t="s">
        <v>49</v>
      </c>
      <c r="B64" s="587"/>
      <c r="C64" s="587"/>
      <c r="D64" s="586"/>
      <c r="E64" s="586"/>
      <c r="F64" s="586"/>
      <c r="G64" s="586"/>
      <c r="H64" s="586"/>
      <c r="I64" s="586"/>
    </row>
    <row r="65" spans="1:9" ht="19.899999999999999" customHeight="1">
      <c r="A65" s="317"/>
      <c r="B65" s="318"/>
      <c r="C65" s="318"/>
      <c r="D65" s="318"/>
      <c r="E65" s="318"/>
      <c r="F65" s="318"/>
      <c r="G65" s="318"/>
      <c r="H65" s="318"/>
      <c r="I65" s="319"/>
    </row>
    <row r="66" spans="1:9" ht="19.899999999999999" customHeight="1">
      <c r="A66" s="320"/>
      <c r="B66" s="321"/>
      <c r="C66" s="321"/>
      <c r="D66" s="321"/>
      <c r="E66" s="321"/>
      <c r="F66" s="321"/>
      <c r="G66" s="321"/>
      <c r="H66" s="321"/>
      <c r="I66" s="322"/>
    </row>
    <row r="67" spans="1:9" ht="19.899999999999999" customHeight="1">
      <c r="A67" s="584"/>
      <c r="B67" s="584"/>
      <c r="C67" s="584"/>
      <c r="D67" s="584"/>
      <c r="E67" s="584"/>
      <c r="F67" s="584"/>
      <c r="G67" s="584"/>
      <c r="H67" s="584"/>
      <c r="I67" s="584"/>
    </row>
    <row r="68" spans="1:9" ht="19.899999999999999" customHeight="1">
      <c r="A68" s="556" t="s">
        <v>78</v>
      </c>
      <c r="B68" s="556"/>
      <c r="C68" s="556"/>
      <c r="D68" s="557"/>
      <c r="E68" s="557"/>
      <c r="F68" s="557"/>
      <c r="G68" s="557"/>
      <c r="H68" s="557"/>
      <c r="I68" s="557"/>
    </row>
    <row r="69" spans="1:9" ht="19.899999999999999" customHeight="1">
      <c r="A69" s="558" t="s">
        <v>50</v>
      </c>
      <c r="B69" s="558"/>
      <c r="C69" s="558"/>
      <c r="D69" s="558"/>
      <c r="E69" s="558"/>
      <c r="F69" s="558"/>
      <c r="G69" s="558"/>
      <c r="H69" s="558"/>
      <c r="I69" s="557"/>
    </row>
    <row r="70" spans="1:9" ht="19.899999999999999" customHeight="1">
      <c r="A70" s="585"/>
      <c r="B70" s="585"/>
      <c r="C70" s="585"/>
      <c r="D70" s="585"/>
      <c r="E70" s="585"/>
      <c r="F70" s="585"/>
      <c r="G70" s="585"/>
      <c r="H70" s="585"/>
      <c r="I70" s="586"/>
    </row>
    <row r="71" spans="1:9" ht="19.899999999999999" customHeight="1">
      <c r="A71" s="317"/>
      <c r="B71" s="318"/>
      <c r="C71" s="318"/>
      <c r="D71" s="318"/>
      <c r="E71" s="318"/>
      <c r="F71" s="318"/>
      <c r="G71" s="318"/>
      <c r="H71" s="318"/>
      <c r="I71" s="319"/>
    </row>
    <row r="72" spans="1:9" ht="19.899999999999999" customHeight="1">
      <c r="A72" s="320"/>
      <c r="B72" s="321"/>
      <c r="C72" s="321"/>
      <c r="D72" s="321"/>
      <c r="E72" s="321"/>
      <c r="F72" s="321"/>
      <c r="G72" s="321"/>
      <c r="H72" s="321"/>
      <c r="I72" s="322"/>
    </row>
    <row r="73" spans="1:9" ht="19.899999999999999" customHeight="1">
      <c r="A73" s="556"/>
      <c r="B73" s="556"/>
      <c r="C73" s="556"/>
      <c r="D73" s="557"/>
      <c r="E73" s="557"/>
      <c r="F73" s="557"/>
      <c r="G73" s="557"/>
      <c r="H73" s="557"/>
      <c r="I73" s="557"/>
    </row>
    <row r="74" spans="1:9" ht="19.899999999999999" customHeight="1">
      <c r="A74" s="582"/>
      <c r="B74" s="582"/>
      <c r="C74" s="582"/>
      <c r="D74" s="582"/>
      <c r="E74" s="582"/>
      <c r="F74" s="582"/>
      <c r="G74" s="582"/>
      <c r="H74" s="582"/>
      <c r="I74" s="582"/>
    </row>
    <row r="75" spans="1:9" ht="19.899999999999999" customHeight="1">
      <c r="A75" s="583"/>
      <c r="B75" s="583"/>
      <c r="C75" s="583"/>
      <c r="D75" s="583"/>
      <c r="E75" s="583"/>
      <c r="F75" s="583"/>
      <c r="G75" s="583"/>
      <c r="H75" s="583"/>
      <c r="I75" s="557"/>
    </row>
    <row r="76" spans="1:9" ht="19.899999999999999" customHeight="1">
      <c r="A76" s="583"/>
      <c r="B76" s="583"/>
      <c r="C76" s="583"/>
      <c r="D76" s="583"/>
      <c r="E76" s="583"/>
      <c r="F76" s="583"/>
      <c r="G76" s="583"/>
      <c r="H76" s="583"/>
      <c r="I76" s="557"/>
    </row>
    <row r="77" spans="1:9" ht="19.899999999999999" customHeight="1">
      <c r="A77" s="583"/>
      <c r="B77" s="583"/>
      <c r="C77" s="583"/>
      <c r="D77" s="583"/>
      <c r="E77" s="583"/>
      <c r="F77" s="583"/>
      <c r="G77" s="583"/>
      <c r="H77" s="583"/>
      <c r="I77" s="557"/>
    </row>
    <row r="78" spans="1:9" ht="19.899999999999999" customHeight="1">
      <c r="A78" s="583"/>
      <c r="B78" s="583"/>
      <c r="C78" s="583"/>
      <c r="D78" s="583"/>
      <c r="E78" s="583"/>
      <c r="F78" s="583"/>
      <c r="G78" s="583"/>
      <c r="H78" s="583"/>
      <c r="I78" s="557"/>
    </row>
    <row r="79" spans="1:9" ht="18" customHeight="1">
      <c r="A79" s="3" t="s">
        <v>79</v>
      </c>
      <c r="B79" s="3"/>
      <c r="C79" s="3"/>
    </row>
    <row r="80" spans="1:9" ht="18" customHeight="1">
      <c r="A80" s="306" t="s">
        <v>51</v>
      </c>
      <c r="B80" s="307"/>
      <c r="C80" s="308"/>
      <c r="D80" s="459" t="s">
        <v>660</v>
      </c>
      <c r="E80" s="460"/>
      <c r="F80" s="461" t="str">
        <f>"令和"&amp;(D80+1)&amp;"年度"</f>
        <v>令和7年度</v>
      </c>
      <c r="G80" s="462"/>
      <c r="H80" s="461" t="str">
        <f>"令和"&amp;(D80+2)&amp;"年度"</f>
        <v>令和8年度</v>
      </c>
      <c r="I80" s="462"/>
    </row>
    <row r="81" spans="1:14" ht="36" customHeight="1">
      <c r="A81" s="325" t="s">
        <v>29</v>
      </c>
      <c r="B81" s="326"/>
      <c r="C81" s="327"/>
      <c r="D81" s="328" t="s">
        <v>620</v>
      </c>
      <c r="E81" s="319"/>
      <c r="F81" s="329"/>
      <c r="G81" s="330"/>
      <c r="H81" s="329"/>
      <c r="I81" s="331"/>
    </row>
    <row r="82" spans="1:14" ht="20.100000000000001" customHeight="1">
      <c r="A82" s="332" t="s">
        <v>30</v>
      </c>
      <c r="B82" s="333"/>
      <c r="C82" s="334"/>
      <c r="D82" s="335"/>
      <c r="E82" s="336"/>
      <c r="F82" s="337"/>
      <c r="G82" s="337"/>
      <c r="H82" s="335"/>
      <c r="I82" s="336"/>
    </row>
    <row r="83" spans="1:14" ht="20.100000000000001" customHeight="1">
      <c r="A83" s="351" t="s">
        <v>52</v>
      </c>
      <c r="B83" s="352"/>
      <c r="C83" s="353"/>
      <c r="D83" s="323" t="s">
        <v>618</v>
      </c>
      <c r="E83" s="184">
        <v>1</v>
      </c>
      <c r="F83" s="323" t="s">
        <v>621</v>
      </c>
      <c r="G83" s="184">
        <v>1</v>
      </c>
      <c r="H83" s="323" t="s">
        <v>619</v>
      </c>
      <c r="I83" s="184">
        <v>1</v>
      </c>
    </row>
    <row r="84" spans="1:14" ht="20.100000000000001" customHeight="1">
      <c r="A84" s="338" t="s">
        <v>53</v>
      </c>
      <c r="B84" s="339"/>
      <c r="C84" s="340"/>
      <c r="D84" s="324"/>
      <c r="E84" s="5" t="s">
        <v>614</v>
      </c>
      <c r="F84" s="324"/>
      <c r="G84" s="5" t="s">
        <v>14</v>
      </c>
      <c r="H84" s="324"/>
      <c r="I84" s="5" t="s">
        <v>14</v>
      </c>
    </row>
    <row r="85" spans="1:14" ht="20.100000000000001" customHeight="1">
      <c r="A85" s="351" t="s">
        <v>54</v>
      </c>
      <c r="B85" s="352"/>
      <c r="C85" s="353"/>
      <c r="D85" s="354" t="s">
        <v>615</v>
      </c>
      <c r="E85" s="185">
        <v>1</v>
      </c>
      <c r="F85" s="356" t="s">
        <v>615</v>
      </c>
      <c r="G85" s="185">
        <v>1</v>
      </c>
      <c r="H85" s="349" t="s">
        <v>615</v>
      </c>
      <c r="I85" s="185">
        <v>1</v>
      </c>
    </row>
    <row r="86" spans="1:14" ht="20.100000000000001" customHeight="1">
      <c r="A86" s="338" t="s">
        <v>55</v>
      </c>
      <c r="B86" s="339"/>
      <c r="C86" s="340"/>
      <c r="D86" s="355"/>
      <c r="E86" s="4" t="s">
        <v>614</v>
      </c>
      <c r="F86" s="357"/>
      <c r="G86" s="4" t="s">
        <v>14</v>
      </c>
      <c r="H86" s="350"/>
      <c r="I86" s="4" t="s">
        <v>14</v>
      </c>
    </row>
    <row r="87" spans="1:14" ht="26.25" customHeight="1">
      <c r="A87" s="351" t="s">
        <v>56</v>
      </c>
      <c r="B87" s="352"/>
      <c r="C87" s="353"/>
      <c r="D87" s="358" t="s">
        <v>622</v>
      </c>
      <c r="E87" s="184">
        <v>1</v>
      </c>
      <c r="F87" s="358" t="s">
        <v>623</v>
      </c>
      <c r="G87" s="184">
        <v>1</v>
      </c>
      <c r="H87" s="358" t="s">
        <v>624</v>
      </c>
      <c r="I87" s="184">
        <v>1</v>
      </c>
    </row>
    <row r="88" spans="1:14" ht="26.25" customHeight="1">
      <c r="A88" s="338"/>
      <c r="B88" s="339"/>
      <c r="C88" s="340"/>
      <c r="D88" s="324"/>
      <c r="E88" s="5" t="s">
        <v>614</v>
      </c>
      <c r="F88" s="324"/>
      <c r="G88" s="5" t="s">
        <v>14</v>
      </c>
      <c r="H88" s="324"/>
      <c r="I88" s="5" t="s">
        <v>14</v>
      </c>
    </row>
    <row r="89" spans="1:14" ht="20.100000000000001" customHeight="1">
      <c r="A89" s="351" t="s">
        <v>57</v>
      </c>
      <c r="B89" s="352"/>
      <c r="C89" s="353"/>
      <c r="D89" s="359" t="s">
        <v>616</v>
      </c>
      <c r="E89" s="183">
        <v>100</v>
      </c>
      <c r="F89" s="361"/>
      <c r="G89" s="183"/>
      <c r="H89" s="361" t="s">
        <v>617</v>
      </c>
      <c r="I89" s="183">
        <v>400</v>
      </c>
    </row>
    <row r="90" spans="1:14" ht="20.100000000000001" customHeight="1">
      <c r="A90" s="338"/>
      <c r="B90" s="339"/>
      <c r="C90" s="340"/>
      <c r="D90" s="360"/>
      <c r="E90" s="4" t="s">
        <v>58</v>
      </c>
      <c r="F90" s="362"/>
      <c r="G90" s="4" t="s">
        <v>58</v>
      </c>
      <c r="H90" s="362"/>
      <c r="I90" s="4" t="s">
        <v>58</v>
      </c>
    </row>
    <row r="91" spans="1:14" ht="39.950000000000003" customHeight="1">
      <c r="A91" s="363" t="s">
        <v>59</v>
      </c>
      <c r="B91" s="364"/>
      <c r="C91" s="365"/>
      <c r="D91" s="463">
        <f>SUM(E83,E85,E87)</f>
        <v>3</v>
      </c>
      <c r="E91" s="5" t="s">
        <v>14</v>
      </c>
      <c r="F91" s="463">
        <f>SUM(G83,G85,G87)</f>
        <v>3</v>
      </c>
      <c r="G91" s="5" t="s">
        <v>14</v>
      </c>
      <c r="H91" s="463">
        <f>SUM(I83,I85,I87)</f>
        <v>3</v>
      </c>
      <c r="I91" s="5" t="s">
        <v>14</v>
      </c>
    </row>
    <row r="92" spans="1:14" ht="39.950000000000003" customHeight="1">
      <c r="A92" s="366" t="s">
        <v>60</v>
      </c>
      <c r="B92" s="367"/>
      <c r="C92" s="368"/>
      <c r="D92" s="458">
        <v>0</v>
      </c>
      <c r="E92" s="455" t="s">
        <v>14</v>
      </c>
      <c r="F92" s="456">
        <v>0</v>
      </c>
      <c r="G92" s="455" t="s">
        <v>14</v>
      </c>
      <c r="H92" s="457">
        <v>0</v>
      </c>
      <c r="I92" s="6" t="s">
        <v>14</v>
      </c>
      <c r="N92" s="8"/>
    </row>
    <row r="93" spans="1:14" ht="39.950000000000003" customHeight="1">
      <c r="A93" s="369" t="s">
        <v>61</v>
      </c>
      <c r="B93" s="370"/>
      <c r="C93" s="371"/>
      <c r="D93" s="373"/>
      <c r="E93" s="374"/>
      <c r="F93" s="372"/>
      <c r="G93" s="310"/>
      <c r="H93" s="372"/>
      <c r="I93" s="310"/>
    </row>
    <row r="94" spans="1:14" ht="39.950000000000003" customHeight="1">
      <c r="A94" s="325" t="s">
        <v>62</v>
      </c>
      <c r="B94" s="326"/>
      <c r="C94" s="327"/>
      <c r="D94" s="378" t="s">
        <v>625</v>
      </c>
      <c r="E94" s="379"/>
      <c r="F94" s="380"/>
      <c r="G94" s="380"/>
      <c r="H94" s="381"/>
      <c r="I94" s="379"/>
    </row>
    <row r="95" spans="1:14" ht="18" customHeight="1">
      <c r="A95" s="556" t="s">
        <v>63</v>
      </c>
      <c r="B95" s="556"/>
      <c r="C95" s="556"/>
      <c r="D95" s="557"/>
      <c r="E95" s="557"/>
      <c r="F95" s="557"/>
      <c r="G95" s="557"/>
      <c r="H95" s="557"/>
      <c r="I95" s="557"/>
    </row>
    <row r="96" spans="1:14" ht="30" customHeight="1">
      <c r="A96" s="558" t="s">
        <v>653</v>
      </c>
      <c r="B96" s="558"/>
      <c r="C96" s="558"/>
      <c r="D96" s="559"/>
      <c r="E96" s="559"/>
      <c r="F96" s="559"/>
      <c r="G96" s="559"/>
      <c r="H96" s="559"/>
      <c r="I96" s="559"/>
    </row>
    <row r="97" spans="1:15" ht="30" customHeight="1">
      <c r="A97" s="558" t="s">
        <v>654</v>
      </c>
      <c r="B97" s="558"/>
      <c r="C97" s="558"/>
      <c r="D97" s="559"/>
      <c r="E97" s="559"/>
      <c r="F97" s="559"/>
      <c r="G97" s="559"/>
      <c r="H97" s="559"/>
      <c r="I97" s="559"/>
    </row>
    <row r="98" spans="1:15" ht="18" customHeight="1">
      <c r="A98" s="560" t="s">
        <v>80</v>
      </c>
      <c r="B98" s="560"/>
      <c r="C98" s="560"/>
      <c r="D98" s="557"/>
      <c r="E98" s="557"/>
      <c r="F98" s="557"/>
      <c r="G98" s="557"/>
      <c r="H98" s="557"/>
      <c r="I98" s="557"/>
    </row>
    <row r="99" spans="1:15" ht="20.100000000000001" customHeight="1">
      <c r="A99" s="560"/>
      <c r="B99" s="560"/>
      <c r="C99" s="560"/>
      <c r="D99" s="557"/>
      <c r="E99" s="557"/>
      <c r="F99" s="557"/>
      <c r="G99" s="557"/>
      <c r="H99" s="557"/>
      <c r="I99" s="557"/>
    </row>
    <row r="100" spans="1:15" ht="36" customHeight="1">
      <c r="A100" s="558" t="s">
        <v>81</v>
      </c>
      <c r="B100" s="558"/>
      <c r="C100" s="558"/>
      <c r="D100" s="559"/>
      <c r="E100" s="559"/>
      <c r="F100" s="559"/>
      <c r="G100" s="559"/>
      <c r="H100" s="559"/>
      <c r="I100" s="559"/>
    </row>
    <row r="101" spans="1:15" ht="19.899999999999999" customHeight="1">
      <c r="A101" s="9" t="s">
        <v>64</v>
      </c>
      <c r="B101" s="306" t="s">
        <v>65</v>
      </c>
      <c r="C101" s="307"/>
      <c r="D101" s="307"/>
      <c r="E101" s="308"/>
      <c r="F101" s="306" t="s">
        <v>66</v>
      </c>
      <c r="G101" s="307"/>
      <c r="H101" s="307"/>
      <c r="I101" s="308"/>
      <c r="L101" s="192"/>
      <c r="M101" s="191"/>
      <c r="N101" s="191"/>
      <c r="O101" s="191"/>
    </row>
    <row r="102" spans="1:15" ht="69.95" customHeight="1">
      <c r="A102" s="186"/>
      <c r="B102" s="372" t="s">
        <v>630</v>
      </c>
      <c r="C102" s="309"/>
      <c r="D102" s="309"/>
      <c r="E102" s="310"/>
      <c r="F102" s="305" t="s">
        <v>629</v>
      </c>
      <c r="G102" s="305"/>
      <c r="H102" s="305"/>
      <c r="I102" s="305"/>
      <c r="L102" s="192"/>
      <c r="M102" s="193" t="s">
        <v>627</v>
      </c>
      <c r="N102" s="191"/>
      <c r="O102" s="191"/>
    </row>
    <row r="103" spans="1:15" ht="69.95" customHeight="1">
      <c r="A103" s="186"/>
      <c r="B103" s="372" t="s">
        <v>630</v>
      </c>
      <c r="C103" s="309"/>
      <c r="D103" s="309"/>
      <c r="E103" s="310"/>
      <c r="F103" s="305" t="s">
        <v>629</v>
      </c>
      <c r="G103" s="305"/>
      <c r="H103" s="305"/>
      <c r="I103" s="305"/>
      <c r="L103" s="192"/>
      <c r="M103" s="193" t="s">
        <v>626</v>
      </c>
      <c r="N103" s="191"/>
      <c r="O103" s="191"/>
    </row>
    <row r="104" spans="1:15" ht="69.95" customHeight="1">
      <c r="A104" s="186"/>
      <c r="B104" s="372" t="s">
        <v>630</v>
      </c>
      <c r="C104" s="309"/>
      <c r="D104" s="309"/>
      <c r="E104" s="310"/>
      <c r="F104" s="305" t="s">
        <v>629</v>
      </c>
      <c r="G104" s="305"/>
      <c r="H104" s="305"/>
      <c r="I104" s="305"/>
      <c r="L104" s="192"/>
      <c r="M104" s="193" t="s">
        <v>628</v>
      </c>
      <c r="N104" s="191"/>
      <c r="O104" s="191"/>
    </row>
    <row r="105" spans="1:15">
      <c r="A105" s="561"/>
      <c r="B105" s="561"/>
      <c r="C105" s="561"/>
      <c r="D105" s="557"/>
      <c r="E105" s="557"/>
      <c r="F105" s="557"/>
      <c r="G105" s="557"/>
      <c r="H105" s="557"/>
      <c r="I105" s="557"/>
      <c r="M105" s="191"/>
      <c r="N105" s="191"/>
      <c r="O105" s="191"/>
    </row>
    <row r="106" spans="1:15" ht="18" customHeight="1">
      <c r="A106" s="556" t="s">
        <v>82</v>
      </c>
      <c r="B106" s="556"/>
      <c r="C106" s="556"/>
      <c r="D106" s="557"/>
      <c r="E106" s="557"/>
      <c r="F106" s="557"/>
      <c r="G106" s="557"/>
      <c r="H106" s="557"/>
      <c r="I106" s="557"/>
    </row>
    <row r="107" spans="1:15" ht="19.899999999999999" customHeight="1">
      <c r="A107" s="7" t="s">
        <v>67</v>
      </c>
      <c r="B107" s="306" t="s">
        <v>35</v>
      </c>
      <c r="C107" s="307"/>
      <c r="D107" s="308"/>
      <c r="E107" s="306" t="s">
        <v>36</v>
      </c>
      <c r="F107" s="307"/>
      <c r="G107" s="307"/>
      <c r="H107" s="307"/>
      <c r="I107" s="308"/>
    </row>
    <row r="108" spans="1:15" ht="20.100000000000001" customHeight="1">
      <c r="A108" s="187" t="str">
        <f>D80</f>
        <v>6</v>
      </c>
      <c r="B108" s="195"/>
      <c r="C108" s="309"/>
      <c r="D108" s="310"/>
      <c r="E108" s="302"/>
      <c r="F108" s="303"/>
      <c r="G108" s="303"/>
      <c r="H108" s="303"/>
      <c r="I108" s="304"/>
    </row>
    <row r="109" spans="1:15" ht="20.100000000000001" customHeight="1">
      <c r="A109" s="188" t="str">
        <f>F80</f>
        <v>令和7年度</v>
      </c>
      <c r="B109" s="196"/>
      <c r="C109" s="309"/>
      <c r="D109" s="310"/>
      <c r="E109" s="302"/>
      <c r="F109" s="303"/>
      <c r="G109" s="303"/>
      <c r="H109" s="303"/>
      <c r="I109" s="304"/>
    </row>
    <row r="110" spans="1:15" ht="20.100000000000001" customHeight="1">
      <c r="A110" s="189" t="str">
        <f>H80</f>
        <v>令和8年度</v>
      </c>
      <c r="B110" s="197"/>
      <c r="C110" s="300"/>
      <c r="D110" s="301"/>
      <c r="E110" s="302"/>
      <c r="F110" s="303"/>
      <c r="G110" s="303"/>
      <c r="H110" s="303"/>
      <c r="I110" s="304"/>
    </row>
    <row r="111" spans="1:15" ht="20.100000000000001" customHeight="1">
      <c r="A111" s="562"/>
      <c r="B111" s="562"/>
      <c r="C111" s="562"/>
      <c r="D111" s="563"/>
      <c r="E111" s="563"/>
      <c r="F111" s="563"/>
      <c r="G111" s="563"/>
      <c r="H111" s="563"/>
      <c r="I111" s="563"/>
    </row>
    <row r="112" spans="1:15" ht="20.100000000000001" customHeight="1">
      <c r="A112" s="564"/>
      <c r="B112" s="564"/>
      <c r="C112" s="564"/>
      <c r="D112" s="557"/>
      <c r="E112" s="557"/>
      <c r="F112" s="557"/>
      <c r="G112" s="557"/>
      <c r="H112" s="557"/>
      <c r="I112" s="557"/>
    </row>
    <row r="113" spans="1:9" ht="20.100000000000001" customHeight="1">
      <c r="A113" s="556" t="s">
        <v>83</v>
      </c>
      <c r="B113" s="556"/>
      <c r="C113" s="556"/>
      <c r="D113" s="557"/>
      <c r="E113" s="557"/>
      <c r="F113" s="557"/>
      <c r="G113" s="557"/>
      <c r="H113" s="557"/>
      <c r="I113" s="557"/>
    </row>
    <row r="114" spans="1:9" ht="55.5" customHeight="1">
      <c r="A114" s="373"/>
      <c r="B114" s="377"/>
      <c r="C114" s="377"/>
      <c r="D114" s="377"/>
      <c r="E114" s="377"/>
      <c r="F114" s="377"/>
      <c r="G114" s="377"/>
      <c r="H114" s="377"/>
      <c r="I114" s="374"/>
    </row>
    <row r="115" spans="1:9" ht="20.100000000000001" customHeight="1">
      <c r="A115" s="564"/>
      <c r="B115" s="564"/>
      <c r="C115" s="564"/>
      <c r="D115" s="557"/>
      <c r="E115" s="557"/>
      <c r="F115" s="557"/>
      <c r="G115" s="557"/>
      <c r="H115" s="557"/>
      <c r="I115" s="557"/>
    </row>
    <row r="116" spans="1:9" ht="20.100000000000001" customHeight="1">
      <c r="A116" s="556" t="s">
        <v>84</v>
      </c>
      <c r="B116" s="556"/>
      <c r="C116" s="556"/>
      <c r="D116" s="557"/>
      <c r="E116" s="557"/>
      <c r="F116" s="557"/>
      <c r="G116" s="557"/>
      <c r="H116" s="557"/>
      <c r="I116" s="557"/>
    </row>
    <row r="117" spans="1:9" ht="53.25" customHeight="1">
      <c r="A117" s="389"/>
      <c r="B117" s="390"/>
      <c r="C117" s="390"/>
      <c r="D117" s="390"/>
      <c r="E117" s="390"/>
      <c r="F117" s="390"/>
      <c r="G117" s="390"/>
      <c r="H117" s="390"/>
      <c r="I117" s="391"/>
    </row>
    <row r="118" spans="1:9" ht="20.100000000000001" customHeight="1">
      <c r="A118" s="564"/>
      <c r="B118" s="564"/>
      <c r="C118" s="564"/>
      <c r="D118" s="557"/>
      <c r="E118" s="557"/>
      <c r="F118" s="557"/>
      <c r="G118" s="557"/>
      <c r="H118" s="557"/>
      <c r="I118" s="557"/>
    </row>
    <row r="119" spans="1:9" ht="20.100000000000001" customHeight="1">
      <c r="A119" s="556" t="s">
        <v>85</v>
      </c>
      <c r="B119" s="556"/>
      <c r="C119" s="556"/>
      <c r="D119" s="557"/>
      <c r="E119" s="557"/>
      <c r="F119" s="557"/>
      <c r="G119" s="557"/>
      <c r="H119" s="557"/>
      <c r="I119" s="557"/>
    </row>
    <row r="120" spans="1:9" ht="74.25" customHeight="1">
      <c r="A120" s="565" t="s">
        <v>611</v>
      </c>
      <c r="B120" s="565"/>
      <c r="C120" s="565"/>
      <c r="D120" s="566"/>
      <c r="E120" s="566"/>
      <c r="F120" s="566"/>
      <c r="G120" s="566"/>
      <c r="H120" s="566"/>
      <c r="I120" s="566"/>
    </row>
    <row r="121" spans="1:9" ht="18" customHeight="1">
      <c r="A121" s="560"/>
      <c r="B121" s="560"/>
      <c r="C121" s="560"/>
      <c r="D121" s="557"/>
      <c r="E121" s="557"/>
      <c r="F121" s="557"/>
      <c r="G121" s="557"/>
      <c r="H121" s="557"/>
      <c r="I121" s="557"/>
    </row>
    <row r="122" spans="1:9" ht="18" customHeight="1">
      <c r="A122" s="556" t="s">
        <v>86</v>
      </c>
      <c r="B122" s="556"/>
      <c r="C122" s="556"/>
      <c r="D122" s="557"/>
      <c r="E122" s="557"/>
      <c r="F122" s="557"/>
      <c r="G122" s="557"/>
      <c r="H122" s="557"/>
      <c r="I122" s="557"/>
    </row>
    <row r="123" spans="1:9" ht="57.75" customHeight="1">
      <c r="A123" s="389"/>
      <c r="B123" s="390"/>
      <c r="C123" s="390"/>
      <c r="D123" s="390"/>
      <c r="E123" s="390"/>
      <c r="F123" s="390"/>
      <c r="G123" s="390"/>
      <c r="H123" s="390"/>
      <c r="I123" s="391"/>
    </row>
    <row r="124" spans="1:9" ht="36" customHeight="1">
      <c r="A124" s="567" t="s">
        <v>87</v>
      </c>
      <c r="B124" s="567"/>
      <c r="C124" s="567"/>
      <c r="D124" s="559"/>
      <c r="E124" s="559"/>
      <c r="F124" s="559"/>
      <c r="G124" s="559"/>
      <c r="H124" s="559"/>
      <c r="I124" s="559"/>
    </row>
    <row r="125" spans="1:9" ht="20.100000000000001" customHeight="1">
      <c r="A125" s="568"/>
      <c r="B125" s="568"/>
      <c r="C125" s="568"/>
      <c r="D125" s="557"/>
      <c r="E125" s="557"/>
      <c r="F125" s="557"/>
      <c r="G125" s="557"/>
      <c r="H125" s="557"/>
      <c r="I125" s="557"/>
    </row>
    <row r="126" spans="1:9" ht="18" customHeight="1">
      <c r="A126" s="556" t="s">
        <v>88</v>
      </c>
      <c r="B126" s="556"/>
      <c r="C126" s="556"/>
      <c r="D126" s="557"/>
      <c r="E126" s="557"/>
      <c r="F126" s="557"/>
      <c r="G126" s="557"/>
      <c r="H126" s="557"/>
      <c r="I126" s="557"/>
    </row>
    <row r="127" spans="1:9" ht="18" customHeight="1">
      <c r="A127" s="569" t="s">
        <v>68</v>
      </c>
      <c r="B127" s="569"/>
      <c r="C127" s="569"/>
      <c r="D127" s="557"/>
      <c r="E127" s="557"/>
      <c r="F127" s="557"/>
      <c r="G127" s="557"/>
      <c r="H127" s="557"/>
      <c r="I127" s="557"/>
    </row>
    <row r="128" spans="1:9" ht="36" customHeight="1">
      <c r="A128" s="558" t="s">
        <v>69</v>
      </c>
      <c r="B128" s="558"/>
      <c r="C128" s="558"/>
      <c r="D128" s="559"/>
      <c r="E128" s="559"/>
      <c r="F128" s="559"/>
      <c r="G128" s="559"/>
      <c r="H128" s="559"/>
      <c r="I128" s="559"/>
    </row>
    <row r="129" spans="1:11" ht="18" customHeight="1">
      <c r="A129" s="569" t="s">
        <v>70</v>
      </c>
      <c r="B129" s="569"/>
      <c r="C129" s="569"/>
      <c r="D129" s="557"/>
      <c r="E129" s="557"/>
      <c r="F129" s="557"/>
      <c r="G129" s="557"/>
      <c r="H129" s="557"/>
      <c r="I129" s="557"/>
    </row>
    <row r="130" spans="1:11" ht="18" customHeight="1">
      <c r="A130" s="556" t="s">
        <v>71</v>
      </c>
      <c r="B130" s="556"/>
      <c r="C130" s="556"/>
      <c r="D130" s="557"/>
      <c r="E130" s="557"/>
      <c r="F130" s="557"/>
      <c r="G130" s="557"/>
      <c r="H130" s="557"/>
      <c r="I130" s="557"/>
    </row>
    <row r="131" spans="1:11" ht="72" customHeight="1">
      <c r="A131" s="375" t="s">
        <v>631</v>
      </c>
      <c r="B131" s="376"/>
      <c r="C131" s="377"/>
      <c r="D131" s="377"/>
      <c r="E131" s="377"/>
      <c r="F131" s="377"/>
      <c r="G131" s="377"/>
      <c r="H131" s="377"/>
      <c r="I131" s="374"/>
    </row>
    <row r="132" spans="1:11" ht="18" customHeight="1">
      <c r="A132" s="556" t="s">
        <v>76</v>
      </c>
      <c r="B132" s="556"/>
      <c r="C132" s="556"/>
      <c r="D132" s="557"/>
      <c r="E132" s="557"/>
      <c r="F132" s="557"/>
      <c r="G132" s="557"/>
      <c r="H132" s="557"/>
      <c r="I132" s="557"/>
    </row>
    <row r="133" spans="1:11" ht="18" customHeight="1">
      <c r="A133" s="570" t="s">
        <v>72</v>
      </c>
      <c r="B133" s="570"/>
      <c r="C133" s="570"/>
      <c r="D133" s="557"/>
      <c r="E133" s="557"/>
      <c r="F133" s="557"/>
      <c r="G133" s="557"/>
      <c r="H133" s="557"/>
      <c r="I133" s="557"/>
    </row>
    <row r="134" spans="1:11" ht="25.15" customHeight="1">
      <c r="A134" s="571" t="s">
        <v>73</v>
      </c>
      <c r="B134" s="572"/>
      <c r="C134" s="572"/>
      <c r="D134" s="572"/>
      <c r="E134" s="572"/>
      <c r="F134" s="572"/>
      <c r="G134" s="572"/>
      <c r="H134" s="572"/>
      <c r="I134" s="573"/>
    </row>
    <row r="135" spans="1:11" ht="25.35" customHeight="1">
      <c r="A135" s="574" t="s">
        <v>647</v>
      </c>
      <c r="B135" s="575" t="s">
        <v>646</v>
      </c>
      <c r="C135" s="385"/>
      <c r="D135" s="385"/>
      <c r="E135" s="385"/>
      <c r="F135" s="385"/>
      <c r="G135" s="385"/>
      <c r="H135" s="385"/>
      <c r="I135" s="386"/>
      <c r="K135" s="10"/>
    </row>
    <row r="136" spans="1:11" ht="25.35" customHeight="1">
      <c r="A136" s="576" t="s">
        <v>648</v>
      </c>
      <c r="B136" s="577" t="s">
        <v>645</v>
      </c>
      <c r="C136" s="387"/>
      <c r="D136" s="387"/>
      <c r="E136" s="387"/>
      <c r="F136" s="387"/>
      <c r="G136" s="387"/>
      <c r="H136" s="387"/>
      <c r="I136" s="388"/>
      <c r="K136" s="10"/>
    </row>
    <row r="137" spans="1:11" ht="25.35" customHeight="1">
      <c r="A137" s="576" t="s">
        <v>649</v>
      </c>
      <c r="B137" s="577" t="s">
        <v>645</v>
      </c>
      <c r="C137" s="387"/>
      <c r="D137" s="387"/>
      <c r="E137" s="387"/>
      <c r="F137" s="387"/>
      <c r="G137" s="387"/>
      <c r="H137" s="387"/>
      <c r="I137" s="388"/>
      <c r="K137" s="10"/>
    </row>
    <row r="138" spans="1:11" ht="60.75" customHeight="1">
      <c r="A138" s="576" t="s">
        <v>650</v>
      </c>
      <c r="B138" s="577" t="s">
        <v>645</v>
      </c>
      <c r="C138" s="387"/>
      <c r="D138" s="387"/>
      <c r="E138" s="387"/>
      <c r="F138" s="387"/>
      <c r="G138" s="387"/>
      <c r="H138" s="387"/>
      <c r="I138" s="388"/>
      <c r="K138" s="10"/>
    </row>
    <row r="139" spans="1:11" ht="25.35" customHeight="1">
      <c r="A139" s="576" t="s">
        <v>651</v>
      </c>
      <c r="B139" s="577" t="s">
        <v>645</v>
      </c>
      <c r="C139" s="387"/>
      <c r="D139" s="387"/>
      <c r="E139" s="387"/>
      <c r="F139" s="387"/>
      <c r="G139" s="387"/>
      <c r="H139" s="387"/>
      <c r="I139" s="388"/>
      <c r="K139" s="10"/>
    </row>
    <row r="140" spans="1:11" ht="36" customHeight="1">
      <c r="A140" s="578" t="s">
        <v>652</v>
      </c>
      <c r="B140" s="579" t="s">
        <v>645</v>
      </c>
      <c r="C140" s="383"/>
      <c r="D140" s="383"/>
      <c r="E140" s="383"/>
      <c r="F140" s="383"/>
      <c r="G140" s="383"/>
      <c r="H140" s="383"/>
      <c r="I140" s="384"/>
      <c r="K140" s="10"/>
    </row>
    <row r="141" spans="1:11" ht="20.100000000000001" customHeight="1">
      <c r="A141" s="580"/>
      <c r="B141" s="580"/>
      <c r="C141" s="580"/>
      <c r="D141" s="557"/>
      <c r="E141" s="557"/>
      <c r="F141" s="557"/>
      <c r="G141" s="557"/>
      <c r="H141" s="557"/>
      <c r="I141" s="557"/>
    </row>
    <row r="142" spans="1:11" ht="20.100000000000001" customHeight="1">
      <c r="A142" s="581" t="s">
        <v>632</v>
      </c>
      <c r="B142" s="581"/>
      <c r="C142" s="557"/>
      <c r="D142" s="557"/>
      <c r="E142" s="557"/>
      <c r="F142" s="557"/>
      <c r="G142" s="557"/>
      <c r="H142" s="557"/>
      <c r="I142" s="557"/>
    </row>
    <row r="143" spans="1:11" ht="20.100000000000001" customHeight="1">
      <c r="A143" s="581" t="s">
        <v>633</v>
      </c>
      <c r="B143" s="581"/>
      <c r="C143" s="557"/>
      <c r="D143" s="557"/>
      <c r="E143" s="557"/>
      <c r="F143" s="557"/>
      <c r="G143" s="557"/>
      <c r="H143" s="557"/>
      <c r="I143" s="557"/>
    </row>
    <row r="144" spans="1:11" ht="20.100000000000001" customHeight="1">
      <c r="A144" s="581" t="s">
        <v>637</v>
      </c>
      <c r="B144" s="581"/>
      <c r="C144" s="557"/>
      <c r="D144" s="557"/>
      <c r="E144" s="557"/>
      <c r="F144" s="557"/>
      <c r="G144" s="557"/>
      <c r="H144" s="557"/>
      <c r="I144" s="557"/>
    </row>
    <row r="145" spans="1:9" ht="20.100000000000001" customHeight="1">
      <c r="A145" s="581" t="s">
        <v>634</v>
      </c>
      <c r="B145" s="581"/>
      <c r="C145" s="557"/>
      <c r="D145" s="557"/>
      <c r="E145" s="557"/>
      <c r="F145" s="557"/>
      <c r="G145" s="557"/>
      <c r="H145" s="557"/>
      <c r="I145" s="557"/>
    </row>
    <row r="146" spans="1:9" ht="20.100000000000001" customHeight="1">
      <c r="A146" s="581" t="s">
        <v>635</v>
      </c>
      <c r="B146" s="581"/>
      <c r="C146" s="557"/>
      <c r="D146" s="557"/>
      <c r="E146" s="557"/>
      <c r="F146" s="557"/>
      <c r="G146" s="557"/>
      <c r="H146" s="557"/>
      <c r="I146" s="557"/>
    </row>
    <row r="147" spans="1:9" ht="20.100000000000001" customHeight="1">
      <c r="A147" s="581" t="s">
        <v>636</v>
      </c>
      <c r="B147" s="581"/>
      <c r="C147" s="557"/>
      <c r="D147" s="557"/>
      <c r="E147" s="557"/>
      <c r="F147" s="557"/>
      <c r="G147" s="557"/>
      <c r="H147" s="557"/>
      <c r="I147" s="557"/>
    </row>
    <row r="148" spans="1:9" ht="20.100000000000001" customHeight="1">
      <c r="A148" s="581" t="s">
        <v>641</v>
      </c>
      <c r="B148" s="581"/>
      <c r="C148" s="557"/>
      <c r="D148" s="557"/>
      <c r="E148" s="557"/>
      <c r="F148" s="557"/>
      <c r="G148" s="557"/>
      <c r="H148" s="557"/>
      <c r="I148" s="557"/>
    </row>
    <row r="149" spans="1:9" ht="20.100000000000001" customHeight="1">
      <c r="A149" s="557"/>
      <c r="B149" s="557"/>
      <c r="C149" s="557"/>
      <c r="D149" s="557"/>
      <c r="E149" s="557"/>
      <c r="F149" s="557"/>
      <c r="G149" s="557"/>
      <c r="H149" s="557"/>
      <c r="I149" s="557"/>
    </row>
    <row r="150" spans="1:9" ht="20.100000000000001" customHeight="1">
      <c r="A150" s="557"/>
      <c r="B150" s="557"/>
      <c r="C150" s="557"/>
      <c r="D150" s="557"/>
      <c r="E150" s="557"/>
      <c r="F150" s="557"/>
      <c r="G150" s="557"/>
      <c r="H150" s="557"/>
      <c r="I150" s="557"/>
    </row>
    <row r="151" spans="1:9" ht="20.100000000000001" customHeight="1">
      <c r="A151" s="556" t="s">
        <v>638</v>
      </c>
      <c r="B151" s="556"/>
      <c r="C151" s="557"/>
      <c r="D151" s="557"/>
      <c r="E151" s="557"/>
      <c r="F151" s="557"/>
      <c r="G151" s="557"/>
      <c r="H151" s="557"/>
      <c r="I151" s="557"/>
    </row>
    <row r="152" spans="1:9" ht="60" customHeight="1">
      <c r="A152" s="194" t="s">
        <v>639</v>
      </c>
      <c r="B152" s="382"/>
      <c r="C152" s="300"/>
      <c r="D152" s="300"/>
      <c r="E152" s="300"/>
      <c r="F152" s="300"/>
      <c r="G152" s="300"/>
      <c r="H152" s="300"/>
      <c r="I152" s="301"/>
    </row>
    <row r="153" spans="1:9" ht="20.100000000000001" customHeight="1"/>
    <row r="154" spans="1:9" ht="20.100000000000001" customHeight="1"/>
    <row r="155" spans="1:9" ht="20.100000000000001" customHeight="1"/>
    <row r="156" spans="1:9" ht="20.100000000000001" customHeight="1"/>
    <row r="157" spans="1:9" ht="20.100000000000001" customHeight="1"/>
    <row r="158" spans="1:9" ht="20.100000000000001" customHeight="1"/>
    <row r="159" spans="1:9" ht="20.100000000000001" customHeight="1"/>
    <row r="160" spans="1:9"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sheetData>
  <mergeCells count="91">
    <mergeCell ref="B152:I152"/>
    <mergeCell ref="C140:I140"/>
    <mergeCell ref="B101:E101"/>
    <mergeCell ref="B102:E102"/>
    <mergeCell ref="B103:E103"/>
    <mergeCell ref="B104:E104"/>
    <mergeCell ref="B107:D107"/>
    <mergeCell ref="C135:I135"/>
    <mergeCell ref="C136:I136"/>
    <mergeCell ref="C137:I137"/>
    <mergeCell ref="C138:I138"/>
    <mergeCell ref="C139:I139"/>
    <mergeCell ref="A114:I114"/>
    <mergeCell ref="A117:I117"/>
    <mergeCell ref="A123:I123"/>
    <mergeCell ref="F102:I102"/>
    <mergeCell ref="A96:I96"/>
    <mergeCell ref="A97:I97"/>
    <mergeCell ref="A100:I100"/>
    <mergeCell ref="F101:I101"/>
    <mergeCell ref="A94:C94"/>
    <mergeCell ref="D94:E94"/>
    <mergeCell ref="F94:G94"/>
    <mergeCell ref="H94:I94"/>
    <mergeCell ref="A128:I128"/>
    <mergeCell ref="A131:I131"/>
    <mergeCell ref="A134:I134"/>
    <mergeCell ref="A111:I111"/>
    <mergeCell ref="A120:I120"/>
    <mergeCell ref="A124:I124"/>
    <mergeCell ref="A91:C91"/>
    <mergeCell ref="A92:C92"/>
    <mergeCell ref="A93:C93"/>
    <mergeCell ref="H93:I93"/>
    <mergeCell ref="F93:G93"/>
    <mergeCell ref="D93:E93"/>
    <mergeCell ref="H87:H88"/>
    <mergeCell ref="A87:C88"/>
    <mergeCell ref="D87:D88"/>
    <mergeCell ref="F87:F88"/>
    <mergeCell ref="D89:D90"/>
    <mergeCell ref="F89:F90"/>
    <mergeCell ref="H89:H90"/>
    <mergeCell ref="A89:C90"/>
    <mergeCell ref="H85:H86"/>
    <mergeCell ref="A86:C86"/>
    <mergeCell ref="A83:C83"/>
    <mergeCell ref="D83:D84"/>
    <mergeCell ref="F83:F84"/>
    <mergeCell ref="A85:C85"/>
    <mergeCell ref="D85:D86"/>
    <mergeCell ref="F85:F86"/>
    <mergeCell ref="A11:I11"/>
    <mergeCell ref="A43:I43"/>
    <mergeCell ref="A47:I47"/>
    <mergeCell ref="A50:I50"/>
    <mergeCell ref="A53:I54"/>
    <mergeCell ref="A44:I44"/>
    <mergeCell ref="A45:I45"/>
    <mergeCell ref="A74:I74"/>
    <mergeCell ref="H83:H84"/>
    <mergeCell ref="A81:C81"/>
    <mergeCell ref="D81:E81"/>
    <mergeCell ref="F81:G81"/>
    <mergeCell ref="H81:I81"/>
    <mergeCell ref="A82:C82"/>
    <mergeCell ref="D82:E82"/>
    <mergeCell ref="F82:G82"/>
    <mergeCell ref="H82:I82"/>
    <mergeCell ref="A80:C80"/>
    <mergeCell ref="D80:E80"/>
    <mergeCell ref="F80:G80"/>
    <mergeCell ref="H80:I80"/>
    <mergeCell ref="A84:C84"/>
    <mergeCell ref="A57:I58"/>
    <mergeCell ref="A61:I62"/>
    <mergeCell ref="A65:I66"/>
    <mergeCell ref="A71:I72"/>
    <mergeCell ref="A63:I63"/>
    <mergeCell ref="A67:I67"/>
    <mergeCell ref="A69:H70"/>
    <mergeCell ref="A60:I60"/>
    <mergeCell ref="C110:D110"/>
    <mergeCell ref="E110:I110"/>
    <mergeCell ref="F103:I103"/>
    <mergeCell ref="F104:I104"/>
    <mergeCell ref="E107:I107"/>
    <mergeCell ref="E108:I108"/>
    <mergeCell ref="C109:D109"/>
    <mergeCell ref="E109:I109"/>
    <mergeCell ref="C108:D108"/>
  </mergeCells>
  <phoneticPr fontId="8"/>
  <dataValidations count="2">
    <dataValidation type="list" allowBlank="1" showInputMessage="1" showErrorMessage="1" sqref="A102:A104" xr:uid="{EBA8D2AF-EC56-4F27-97C0-CDA241CFD780}">
      <formula1>$M$102:$M$104</formula1>
    </dataValidation>
    <dataValidation type="decimal" allowBlank="1" showInputMessage="1" showErrorMessage="1" sqref="D92" xr:uid="{0F30D0E7-EEEB-4E5D-9D11-DEEE98CD6C3E}">
      <formula1>0</formula1>
      <formula2>D91</formula2>
    </dataValidation>
  </dataValidations>
  <printOptions horizontalCentered="1"/>
  <pageMargins left="0.59055118110236227" right="0.59055118110236227" top="0.70866141732283472" bottom="0.59055118110236227" header="0.51181102362204722" footer="0.51181102362204722"/>
  <pageSetup paperSize="9" scale="88" orientation="portrait" blackAndWhite="1" r:id="rId1"/>
  <rowBreaks count="4" manualBreakCount="4">
    <brk id="48" max="7" man="1"/>
    <brk id="78" max="7" man="1"/>
    <brk id="104" max="8" man="1"/>
    <brk id="131" max="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7013-91D9-47BF-9266-B74225BF30BD}">
  <sheetPr codeName="Sheet3">
    <tabColor rgb="FFFFC000"/>
  </sheetPr>
  <dimension ref="A1:L40"/>
  <sheetViews>
    <sheetView view="pageBreakPreview" topLeftCell="A5" zoomScale="85" zoomScaleNormal="100" zoomScaleSheetLayoutView="85" workbookViewId="0">
      <selection activeCell="L40" sqref="L40"/>
    </sheetView>
  </sheetViews>
  <sheetFormatPr defaultRowHeight="13.5"/>
  <cols>
    <col min="1" max="8" width="10.125" style="36" customWidth="1"/>
    <col min="9" max="16384" width="9" style="36"/>
  </cols>
  <sheetData>
    <row r="1" spans="1:8" hidden="1">
      <c r="A1" s="35" t="s">
        <v>319</v>
      </c>
    </row>
    <row r="2" spans="1:8" hidden="1">
      <c r="A2" s="35" t="s">
        <v>320</v>
      </c>
    </row>
    <row r="3" spans="1:8" hidden="1">
      <c r="A3" s="35" t="s">
        <v>321</v>
      </c>
    </row>
    <row r="4" spans="1:8" hidden="1">
      <c r="A4" s="35" t="s">
        <v>322</v>
      </c>
    </row>
    <row r="5" spans="1:8">
      <c r="A5" s="35"/>
    </row>
    <row r="6" spans="1:8" ht="18.75" customHeight="1">
      <c r="A6" s="548" t="s">
        <v>323</v>
      </c>
      <c r="B6" s="549"/>
      <c r="C6" s="549"/>
      <c r="D6" s="550" t="s">
        <v>324</v>
      </c>
      <c r="E6" s="550"/>
      <c r="F6" s="397" t="str">
        <f>'②採択申請書（別紙３　様式第12号）1-5'!J7</f>
        <v>ひょうご活動組織</v>
      </c>
      <c r="G6" s="397"/>
      <c r="H6" s="397"/>
    </row>
    <row r="7" spans="1:8" ht="18.75" customHeight="1">
      <c r="A7" s="551" t="s">
        <v>325</v>
      </c>
      <c r="B7" s="551"/>
      <c r="C7" s="551"/>
      <c r="D7" s="550" t="s">
        <v>326</v>
      </c>
      <c r="E7" s="550"/>
      <c r="F7" s="398"/>
      <c r="G7" s="398"/>
      <c r="H7" s="398"/>
    </row>
    <row r="8" spans="1:8" ht="9.9499999999999993" customHeight="1">
      <c r="A8" s="552"/>
      <c r="B8" s="552"/>
      <c r="C8" s="552"/>
      <c r="D8" s="553"/>
      <c r="E8" s="553"/>
      <c r="F8" s="554"/>
      <c r="G8" s="554"/>
      <c r="H8" s="554"/>
    </row>
    <row r="9" spans="1:8" ht="18" customHeight="1">
      <c r="A9" s="37" t="s">
        <v>327</v>
      </c>
      <c r="B9" s="395"/>
      <c r="C9" s="395"/>
      <c r="D9" s="396"/>
      <c r="E9" s="37" t="s">
        <v>327</v>
      </c>
      <c r="F9" s="395"/>
      <c r="G9" s="395"/>
      <c r="H9" s="396"/>
    </row>
    <row r="10" spans="1:8" s="38" customFormat="1" ht="18" customHeight="1">
      <c r="A10" s="37" t="s">
        <v>328</v>
      </c>
      <c r="B10" s="392"/>
      <c r="C10" s="392"/>
      <c r="D10" s="393"/>
      <c r="E10" s="37" t="s">
        <v>328</v>
      </c>
      <c r="F10" s="392"/>
      <c r="G10" s="392"/>
      <c r="H10" s="393"/>
    </row>
    <row r="11" spans="1:8" ht="23.1" customHeight="1">
      <c r="A11" s="394" t="s">
        <v>329</v>
      </c>
      <c r="B11" s="394"/>
      <c r="C11" s="394"/>
      <c r="D11" s="394"/>
      <c r="E11" s="394" t="s">
        <v>330</v>
      </c>
      <c r="F11" s="394"/>
      <c r="G11" s="394"/>
      <c r="H11" s="394"/>
    </row>
    <row r="12" spans="1:8" ht="23.1" customHeight="1">
      <c r="A12" s="394"/>
      <c r="B12" s="394"/>
      <c r="C12" s="394"/>
      <c r="D12" s="394"/>
      <c r="E12" s="394"/>
      <c r="F12" s="394"/>
      <c r="G12" s="394"/>
      <c r="H12" s="394"/>
    </row>
    <row r="13" spans="1:8" ht="23.1" customHeight="1">
      <c r="A13" s="394"/>
      <c r="B13" s="394"/>
      <c r="C13" s="394"/>
      <c r="D13" s="394"/>
      <c r="E13" s="394"/>
      <c r="F13" s="394"/>
      <c r="G13" s="394"/>
      <c r="H13" s="394"/>
    </row>
    <row r="14" spans="1:8" ht="23.1" customHeight="1">
      <c r="A14" s="394"/>
      <c r="B14" s="394"/>
      <c r="C14" s="394"/>
      <c r="D14" s="394"/>
      <c r="E14" s="394"/>
      <c r="F14" s="394"/>
      <c r="G14" s="394"/>
      <c r="H14" s="394"/>
    </row>
    <row r="15" spans="1:8" ht="23.1" customHeight="1">
      <c r="A15" s="394"/>
      <c r="B15" s="394"/>
      <c r="C15" s="394"/>
      <c r="D15" s="394"/>
      <c r="E15" s="394"/>
      <c r="F15" s="394"/>
      <c r="G15" s="394"/>
      <c r="H15" s="394"/>
    </row>
    <row r="16" spans="1:8" ht="23.1" customHeight="1">
      <c r="A16" s="394"/>
      <c r="B16" s="394"/>
      <c r="C16" s="394"/>
      <c r="D16" s="394"/>
      <c r="E16" s="394"/>
      <c r="F16" s="394"/>
      <c r="G16" s="394"/>
      <c r="H16" s="394"/>
    </row>
    <row r="17" spans="1:8" ht="23.1" customHeight="1">
      <c r="A17" s="394"/>
      <c r="B17" s="394"/>
      <c r="C17" s="394"/>
      <c r="D17" s="394"/>
      <c r="E17" s="394"/>
      <c r="F17" s="394"/>
      <c r="G17" s="394"/>
      <c r="H17" s="394"/>
    </row>
    <row r="18" spans="1:8" ht="23.1" customHeight="1">
      <c r="A18" s="394"/>
      <c r="B18" s="394"/>
      <c r="C18" s="394"/>
      <c r="D18" s="394"/>
      <c r="E18" s="394"/>
      <c r="F18" s="394"/>
      <c r="G18" s="394"/>
      <c r="H18" s="394"/>
    </row>
    <row r="19" spans="1:8" ht="16.5" customHeight="1">
      <c r="A19" s="555"/>
      <c r="B19" s="555"/>
      <c r="C19" s="555"/>
      <c r="D19" s="555"/>
      <c r="E19" s="555"/>
      <c r="F19" s="555"/>
      <c r="G19" s="555"/>
      <c r="H19" s="555"/>
    </row>
    <row r="20" spans="1:8" ht="18" customHeight="1">
      <c r="A20" s="37" t="s">
        <v>327</v>
      </c>
      <c r="B20" s="395"/>
      <c r="C20" s="395"/>
      <c r="D20" s="396"/>
      <c r="E20" s="37" t="s">
        <v>327</v>
      </c>
      <c r="F20" s="395"/>
      <c r="G20" s="395"/>
      <c r="H20" s="396"/>
    </row>
    <row r="21" spans="1:8" ht="18" customHeight="1">
      <c r="A21" s="37" t="s">
        <v>328</v>
      </c>
      <c r="B21" s="392"/>
      <c r="C21" s="392"/>
      <c r="D21" s="393"/>
      <c r="E21" s="37" t="s">
        <v>328</v>
      </c>
      <c r="F21" s="392"/>
      <c r="G21" s="392"/>
      <c r="H21" s="393"/>
    </row>
    <row r="22" spans="1:8" ht="23.1" customHeight="1">
      <c r="A22" s="394" t="s">
        <v>329</v>
      </c>
      <c r="B22" s="394"/>
      <c r="C22" s="394"/>
      <c r="D22" s="394"/>
      <c r="E22" s="394" t="s">
        <v>330</v>
      </c>
      <c r="F22" s="394"/>
      <c r="G22" s="394"/>
      <c r="H22" s="394"/>
    </row>
    <row r="23" spans="1:8" ht="23.1" customHeight="1">
      <c r="A23" s="394"/>
      <c r="B23" s="394"/>
      <c r="C23" s="394"/>
      <c r="D23" s="394"/>
      <c r="E23" s="394"/>
      <c r="F23" s="394"/>
      <c r="G23" s="394"/>
      <c r="H23" s="394"/>
    </row>
    <row r="24" spans="1:8" ht="23.1" customHeight="1">
      <c r="A24" s="394"/>
      <c r="B24" s="394"/>
      <c r="C24" s="394"/>
      <c r="D24" s="394"/>
      <c r="E24" s="394"/>
      <c r="F24" s="394"/>
      <c r="G24" s="394"/>
      <c r="H24" s="394"/>
    </row>
    <row r="25" spans="1:8" ht="23.1" customHeight="1">
      <c r="A25" s="394"/>
      <c r="B25" s="394"/>
      <c r="C25" s="394"/>
      <c r="D25" s="394"/>
      <c r="E25" s="394"/>
      <c r="F25" s="394"/>
      <c r="G25" s="394"/>
      <c r="H25" s="394"/>
    </row>
    <row r="26" spans="1:8" ht="23.1" customHeight="1">
      <c r="A26" s="394"/>
      <c r="B26" s="394"/>
      <c r="C26" s="394"/>
      <c r="D26" s="394"/>
      <c r="E26" s="394"/>
      <c r="F26" s="394"/>
      <c r="G26" s="394"/>
      <c r="H26" s="394"/>
    </row>
    <row r="27" spans="1:8" ht="23.1" customHeight="1">
      <c r="A27" s="394"/>
      <c r="B27" s="394"/>
      <c r="C27" s="394"/>
      <c r="D27" s="394"/>
      <c r="E27" s="394"/>
      <c r="F27" s="394"/>
      <c r="G27" s="394"/>
      <c r="H27" s="394"/>
    </row>
    <row r="28" spans="1:8" ht="23.1" customHeight="1">
      <c r="A28" s="394"/>
      <c r="B28" s="394"/>
      <c r="C28" s="394"/>
      <c r="D28" s="394"/>
      <c r="E28" s="394"/>
      <c r="F28" s="394"/>
      <c r="G28" s="394"/>
      <c r="H28" s="394"/>
    </row>
    <row r="29" spans="1:8" ht="23.1" customHeight="1">
      <c r="A29" s="394"/>
      <c r="B29" s="394"/>
      <c r="C29" s="394"/>
      <c r="D29" s="394"/>
      <c r="E29" s="394"/>
      <c r="F29" s="394"/>
      <c r="G29" s="394"/>
      <c r="H29" s="394"/>
    </row>
    <row r="30" spans="1:8" ht="16.5" customHeight="1">
      <c r="A30" s="555"/>
      <c r="B30" s="555"/>
      <c r="C30" s="555"/>
      <c r="D30" s="555"/>
      <c r="E30" s="555"/>
      <c r="F30" s="555"/>
      <c r="G30" s="555"/>
      <c r="H30" s="555"/>
    </row>
    <row r="31" spans="1:8" ht="18" customHeight="1">
      <c r="A31" s="37" t="s">
        <v>327</v>
      </c>
      <c r="B31" s="395"/>
      <c r="C31" s="395"/>
      <c r="D31" s="396"/>
      <c r="E31" s="37" t="s">
        <v>327</v>
      </c>
      <c r="F31" s="395"/>
      <c r="G31" s="395"/>
      <c r="H31" s="396"/>
    </row>
    <row r="32" spans="1:8" ht="18" customHeight="1">
      <c r="A32" s="37" t="s">
        <v>328</v>
      </c>
      <c r="B32" s="392"/>
      <c r="C32" s="392"/>
      <c r="D32" s="393"/>
      <c r="E32" s="37" t="s">
        <v>328</v>
      </c>
      <c r="F32" s="392"/>
      <c r="G32" s="392"/>
      <c r="H32" s="393"/>
    </row>
    <row r="33" spans="1:12" ht="23.1" customHeight="1">
      <c r="A33" s="394" t="s">
        <v>329</v>
      </c>
      <c r="B33" s="394"/>
      <c r="C33" s="394"/>
      <c r="D33" s="394"/>
      <c r="E33" s="394" t="s">
        <v>330</v>
      </c>
      <c r="F33" s="394"/>
      <c r="G33" s="394"/>
      <c r="H33" s="394"/>
    </row>
    <row r="34" spans="1:12" ht="23.1" customHeight="1">
      <c r="A34" s="394"/>
      <c r="B34" s="394"/>
      <c r="C34" s="394"/>
      <c r="D34" s="394"/>
      <c r="E34" s="394"/>
      <c r="F34" s="394"/>
      <c r="G34" s="394"/>
      <c r="H34" s="394"/>
      <c r="L34" s="35"/>
    </row>
    <row r="35" spans="1:12" ht="23.1" customHeight="1">
      <c r="A35" s="394"/>
      <c r="B35" s="394"/>
      <c r="C35" s="394"/>
      <c r="D35" s="394"/>
      <c r="E35" s="394"/>
      <c r="F35" s="394"/>
      <c r="G35" s="394"/>
      <c r="H35" s="394"/>
      <c r="L35" s="35"/>
    </row>
    <row r="36" spans="1:12" ht="23.1" customHeight="1">
      <c r="A36" s="394"/>
      <c r="B36" s="394"/>
      <c r="C36" s="394"/>
      <c r="D36" s="394"/>
      <c r="E36" s="394"/>
      <c r="F36" s="394"/>
      <c r="G36" s="394"/>
      <c r="H36" s="394"/>
      <c r="L36" s="35"/>
    </row>
    <row r="37" spans="1:12" ht="23.1" customHeight="1">
      <c r="A37" s="394"/>
      <c r="B37" s="394"/>
      <c r="C37" s="394"/>
      <c r="D37" s="394"/>
      <c r="E37" s="394"/>
      <c r="F37" s="394"/>
      <c r="G37" s="394"/>
      <c r="H37" s="394"/>
      <c r="L37" s="35"/>
    </row>
    <row r="38" spans="1:12" ht="23.1" customHeight="1">
      <c r="A38" s="394"/>
      <c r="B38" s="394"/>
      <c r="C38" s="394"/>
      <c r="D38" s="394"/>
      <c r="E38" s="394"/>
      <c r="F38" s="394"/>
      <c r="G38" s="394"/>
      <c r="H38" s="394"/>
    </row>
    <row r="39" spans="1:12" ht="23.1" customHeight="1">
      <c r="A39" s="394"/>
      <c r="B39" s="394"/>
      <c r="C39" s="394"/>
      <c r="D39" s="394"/>
      <c r="E39" s="394"/>
      <c r="F39" s="394"/>
      <c r="G39" s="394"/>
      <c r="H39" s="394"/>
    </row>
    <row r="40" spans="1:12" ht="23.1" customHeight="1">
      <c r="A40" s="394"/>
      <c r="B40" s="394"/>
      <c r="C40" s="394"/>
      <c r="D40" s="394"/>
      <c r="E40" s="394"/>
      <c r="F40" s="394"/>
      <c r="G40" s="394"/>
      <c r="H40" s="394"/>
    </row>
  </sheetData>
  <mergeCells count="23">
    <mergeCell ref="B9:D9"/>
    <mergeCell ref="F9:H9"/>
    <mergeCell ref="D6:E6"/>
    <mergeCell ref="F6:H6"/>
    <mergeCell ref="A7:C7"/>
    <mergeCell ref="D7:E7"/>
    <mergeCell ref="F7:H7"/>
    <mergeCell ref="B10:D10"/>
    <mergeCell ref="F10:H10"/>
    <mergeCell ref="A11:D18"/>
    <mergeCell ref="E11:H18"/>
    <mergeCell ref="B20:D20"/>
    <mergeCell ref="F20:H20"/>
    <mergeCell ref="B32:D32"/>
    <mergeCell ref="F32:H32"/>
    <mergeCell ref="A33:D40"/>
    <mergeCell ref="E33:H40"/>
    <mergeCell ref="B21:D21"/>
    <mergeCell ref="F21:H21"/>
    <mergeCell ref="A22:D29"/>
    <mergeCell ref="E22:H29"/>
    <mergeCell ref="B31:D31"/>
    <mergeCell ref="F31:H31"/>
  </mergeCells>
  <phoneticPr fontId="8"/>
  <dataValidations count="1">
    <dataValidation type="list" allowBlank="1" showInputMessage="1" showErrorMessage="1" sqref="B9:D9 B31:D31 F9:H9 B20:D20 F20:H20 F31:H31" xr:uid="{C2E0DD03-8001-4E5D-97A1-86A8E7BB507F}">
      <formula1>$A$1:$A$4</formula1>
    </dataValidation>
  </dataValidations>
  <printOptions horizontalCentered="1" verticalCentered="1"/>
  <pageMargins left="0.59055118110236227" right="0.59055118110236227" top="0.74803149606299213" bottom="0.74803149606299213" header="0.31496062992125984" footer="0.31496062992125984"/>
  <pageSetup paperSize="9"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C4AE-3B9B-4982-B4FA-9A8AA6D3F5AF}">
  <sheetPr codeName="Sheet4">
    <tabColor rgb="FFFFC000"/>
  </sheetPr>
  <dimension ref="A1:AE32"/>
  <sheetViews>
    <sheetView view="pageBreakPreview" zoomScaleNormal="100" zoomScaleSheetLayoutView="100" workbookViewId="0">
      <selection activeCell="L39" sqref="L39"/>
    </sheetView>
  </sheetViews>
  <sheetFormatPr defaultRowHeight="18.75"/>
  <cols>
    <col min="1" max="8" width="5.125" style="56" customWidth="1"/>
    <col min="9" max="9" width="2.625" style="56" customWidth="1"/>
    <col min="10" max="29" width="4.625" style="56" customWidth="1"/>
    <col min="30" max="30" width="2.625" style="56" customWidth="1"/>
    <col min="31" max="38" width="4.625" style="56" customWidth="1"/>
    <col min="39" max="16384" width="9" style="56"/>
  </cols>
  <sheetData>
    <row r="1" spans="1:31" ht="20.100000000000001" customHeight="1">
      <c r="A1" s="512" t="s">
        <v>416</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row>
    <row r="2" spans="1:31" ht="20.100000000000001" customHeight="1">
      <c r="A2" s="512"/>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row>
    <row r="3" spans="1:31" ht="20.100000000000001" customHeight="1">
      <c r="A3" s="512" t="s">
        <v>417</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row>
    <row r="4" spans="1:31" ht="20.100000000000001" customHeight="1" thickBot="1">
      <c r="A4" s="512" t="s">
        <v>418</v>
      </c>
      <c r="B4" s="513"/>
      <c r="C4" s="513"/>
      <c r="D4" s="513"/>
      <c r="E4" s="513"/>
      <c r="F4" s="513"/>
      <c r="G4" s="513"/>
      <c r="H4" s="513"/>
      <c r="I4" s="513"/>
      <c r="J4" s="513"/>
      <c r="K4" s="513"/>
      <c r="L4" s="513"/>
      <c r="M4" s="513"/>
      <c r="N4" s="513"/>
      <c r="O4" s="513"/>
      <c r="P4" s="513"/>
      <c r="Q4" s="513"/>
      <c r="R4" s="513"/>
      <c r="S4" s="513"/>
      <c r="T4" s="513"/>
      <c r="U4" s="513"/>
      <c r="V4" s="513"/>
      <c r="W4" s="513"/>
      <c r="X4" s="513"/>
      <c r="Y4" s="514"/>
      <c r="Z4" s="514"/>
      <c r="AA4" s="514"/>
      <c r="AB4" s="514"/>
      <c r="AC4" s="514"/>
      <c r="AD4" s="513"/>
      <c r="AE4" s="513"/>
    </row>
    <row r="5" spans="1:31" ht="20.100000000000001" customHeight="1">
      <c r="A5" s="513"/>
      <c r="B5" s="513"/>
      <c r="C5" s="513"/>
      <c r="D5" s="513"/>
      <c r="E5" s="513"/>
      <c r="F5" s="513"/>
      <c r="G5" s="513"/>
      <c r="H5" s="513"/>
      <c r="I5" s="513"/>
      <c r="J5" s="513"/>
      <c r="K5" s="513"/>
      <c r="L5" s="513"/>
      <c r="M5" s="513"/>
      <c r="N5" s="513"/>
      <c r="O5" s="513"/>
      <c r="P5" s="513"/>
      <c r="Q5" s="513"/>
      <c r="R5" s="513"/>
      <c r="S5" s="513"/>
      <c r="T5" s="513"/>
      <c r="U5" s="513"/>
      <c r="V5" s="513"/>
      <c r="W5" s="513"/>
      <c r="X5" s="513"/>
      <c r="Y5" s="515" t="s">
        <v>419</v>
      </c>
      <c r="Z5" s="516"/>
      <c r="AA5" s="516" t="s">
        <v>420</v>
      </c>
      <c r="AB5" s="399"/>
      <c r="AC5" s="399"/>
      <c r="AD5" s="399"/>
      <c r="AE5" s="400"/>
    </row>
    <row r="6" spans="1:31" ht="20.100000000000001" customHeight="1" thickBot="1">
      <c r="A6" s="512" t="s">
        <v>324</v>
      </c>
      <c r="B6" s="512"/>
      <c r="C6" s="512"/>
      <c r="D6" s="512"/>
      <c r="E6" s="512"/>
      <c r="F6" s="512"/>
      <c r="G6" s="512"/>
      <c r="H6" s="512"/>
      <c r="I6" s="513"/>
      <c r="J6" s="513"/>
      <c r="K6" s="513"/>
      <c r="L6" s="513"/>
      <c r="M6" s="513"/>
      <c r="N6" s="513"/>
      <c r="O6" s="513"/>
      <c r="P6" s="513"/>
      <c r="Q6" s="513"/>
      <c r="R6" s="513"/>
      <c r="S6" s="513"/>
      <c r="T6" s="513"/>
      <c r="U6" s="513"/>
      <c r="V6" s="513"/>
      <c r="W6" s="513"/>
      <c r="X6" s="513"/>
      <c r="Y6" s="517"/>
      <c r="Z6" s="518"/>
      <c r="AA6" s="518"/>
      <c r="AB6" s="401"/>
      <c r="AC6" s="401"/>
      <c r="AD6" s="401"/>
      <c r="AE6" s="402"/>
    </row>
    <row r="7" spans="1:31" ht="20.100000000000001" customHeight="1">
      <c r="A7" s="519" t="str">
        <f>'②採択申請書（別紙３　様式第12号）1-5'!J7</f>
        <v>ひょうご活動組織</v>
      </c>
      <c r="B7" s="520"/>
      <c r="C7" s="520"/>
      <c r="D7" s="520"/>
      <c r="E7" s="520"/>
      <c r="F7" s="520"/>
      <c r="G7" s="520"/>
      <c r="H7" s="521"/>
      <c r="I7" s="513"/>
      <c r="J7" s="403" t="s">
        <v>421</v>
      </c>
      <c r="K7" s="404"/>
      <c r="L7" s="404"/>
      <c r="M7" s="404"/>
      <c r="N7" s="404"/>
      <c r="O7" s="404"/>
      <c r="P7" s="404"/>
      <c r="Q7" s="404"/>
      <c r="R7" s="404"/>
      <c r="S7" s="404"/>
      <c r="T7" s="404"/>
      <c r="U7" s="404"/>
      <c r="V7" s="404"/>
      <c r="W7" s="404"/>
      <c r="X7" s="404"/>
      <c r="Y7" s="404"/>
      <c r="Z7" s="404"/>
      <c r="AA7" s="404"/>
      <c r="AB7" s="404"/>
      <c r="AC7" s="404"/>
      <c r="AD7" s="404"/>
      <c r="AE7" s="405"/>
    </row>
    <row r="8" spans="1:31" ht="20.100000000000001" customHeight="1">
      <c r="A8" s="512" t="s">
        <v>422</v>
      </c>
      <c r="B8" s="512"/>
      <c r="C8" s="512"/>
      <c r="D8" s="512"/>
      <c r="E8" s="512"/>
      <c r="F8" s="512"/>
      <c r="G8" s="512"/>
      <c r="H8" s="512"/>
      <c r="I8" s="513"/>
      <c r="J8" s="406"/>
      <c r="K8" s="407"/>
      <c r="L8" s="407"/>
      <c r="M8" s="407"/>
      <c r="N8" s="407"/>
      <c r="O8" s="407"/>
      <c r="P8" s="407"/>
      <c r="Q8" s="407"/>
      <c r="R8" s="407"/>
      <c r="S8" s="407"/>
      <c r="T8" s="407"/>
      <c r="U8" s="407"/>
      <c r="V8" s="407"/>
      <c r="W8" s="407"/>
      <c r="X8" s="407"/>
      <c r="Y8" s="407"/>
      <c r="Z8" s="407"/>
      <c r="AA8" s="407"/>
      <c r="AB8" s="407"/>
      <c r="AC8" s="407"/>
      <c r="AD8" s="407"/>
      <c r="AE8" s="408"/>
    </row>
    <row r="9" spans="1:31" ht="20.100000000000001" customHeight="1">
      <c r="A9" s="522" t="str">
        <f>'②採択申請書（別紙３　様式第12号）1-5'!A21:O21</f>
        <v>○○市（町）大字△△小字◇◇地番１００１、１００２、１００３、１００４、１００５</v>
      </c>
      <c r="B9" s="523"/>
      <c r="C9" s="523"/>
      <c r="D9" s="523"/>
      <c r="E9" s="523"/>
      <c r="F9" s="523"/>
      <c r="G9" s="523"/>
      <c r="H9" s="524"/>
      <c r="I9" s="513"/>
      <c r="J9" s="406"/>
      <c r="K9" s="407"/>
      <c r="L9" s="407"/>
      <c r="M9" s="407"/>
      <c r="N9" s="407"/>
      <c r="O9" s="407"/>
      <c r="P9" s="407"/>
      <c r="Q9" s="407"/>
      <c r="R9" s="407"/>
      <c r="S9" s="407"/>
      <c r="T9" s="407"/>
      <c r="U9" s="407"/>
      <c r="V9" s="407"/>
      <c r="W9" s="407"/>
      <c r="X9" s="407"/>
      <c r="Y9" s="407"/>
      <c r="Z9" s="407"/>
      <c r="AA9" s="407"/>
      <c r="AB9" s="407"/>
      <c r="AC9" s="407"/>
      <c r="AD9" s="407"/>
      <c r="AE9" s="408"/>
    </row>
    <row r="10" spans="1:31" ht="20.100000000000001" customHeight="1">
      <c r="A10" s="525"/>
      <c r="B10" s="526"/>
      <c r="C10" s="526"/>
      <c r="D10" s="526"/>
      <c r="E10" s="526"/>
      <c r="F10" s="526"/>
      <c r="G10" s="526"/>
      <c r="H10" s="527"/>
      <c r="I10" s="513"/>
      <c r="J10" s="406"/>
      <c r="K10" s="407"/>
      <c r="L10" s="407"/>
      <c r="M10" s="407"/>
      <c r="N10" s="407"/>
      <c r="O10" s="407"/>
      <c r="P10" s="407"/>
      <c r="Q10" s="407"/>
      <c r="R10" s="407"/>
      <c r="S10" s="407"/>
      <c r="T10" s="407"/>
      <c r="U10" s="407"/>
      <c r="V10" s="407"/>
      <c r="W10" s="407"/>
      <c r="X10" s="407"/>
      <c r="Y10" s="407"/>
      <c r="Z10" s="407"/>
      <c r="AA10" s="407"/>
      <c r="AB10" s="407"/>
      <c r="AC10" s="407"/>
      <c r="AD10" s="407"/>
      <c r="AE10" s="408"/>
    </row>
    <row r="11" spans="1:31" ht="20.100000000000001" customHeight="1">
      <c r="A11" s="525"/>
      <c r="B11" s="526"/>
      <c r="C11" s="526"/>
      <c r="D11" s="526"/>
      <c r="E11" s="526"/>
      <c r="F11" s="526"/>
      <c r="G11" s="526"/>
      <c r="H11" s="527"/>
      <c r="I11" s="513"/>
      <c r="J11" s="406"/>
      <c r="K11" s="407"/>
      <c r="L11" s="407"/>
      <c r="M11" s="407"/>
      <c r="N11" s="407"/>
      <c r="O11" s="407"/>
      <c r="P11" s="407"/>
      <c r="Q11" s="407"/>
      <c r="R11" s="407"/>
      <c r="S11" s="407"/>
      <c r="T11" s="407"/>
      <c r="U11" s="407"/>
      <c r="V11" s="407"/>
      <c r="W11" s="407"/>
      <c r="X11" s="407"/>
      <c r="Y11" s="407"/>
      <c r="Z11" s="407"/>
      <c r="AA11" s="407"/>
      <c r="AB11" s="407"/>
      <c r="AC11" s="407"/>
      <c r="AD11" s="407"/>
      <c r="AE11" s="408"/>
    </row>
    <row r="12" spans="1:31" ht="20.100000000000001" customHeight="1">
      <c r="A12" s="525"/>
      <c r="B12" s="526"/>
      <c r="C12" s="526"/>
      <c r="D12" s="526"/>
      <c r="E12" s="526"/>
      <c r="F12" s="526"/>
      <c r="G12" s="526"/>
      <c r="H12" s="527"/>
      <c r="I12" s="513"/>
      <c r="J12" s="406"/>
      <c r="K12" s="407"/>
      <c r="L12" s="407"/>
      <c r="M12" s="407"/>
      <c r="N12" s="407"/>
      <c r="O12" s="407"/>
      <c r="P12" s="407"/>
      <c r="Q12" s="407"/>
      <c r="R12" s="407"/>
      <c r="S12" s="407"/>
      <c r="T12" s="407"/>
      <c r="U12" s="407"/>
      <c r="V12" s="407"/>
      <c r="W12" s="407"/>
      <c r="X12" s="407"/>
      <c r="Y12" s="407"/>
      <c r="Z12" s="407"/>
      <c r="AA12" s="407"/>
      <c r="AB12" s="407"/>
      <c r="AC12" s="407"/>
      <c r="AD12" s="407"/>
      <c r="AE12" s="408"/>
    </row>
    <row r="13" spans="1:31" ht="20.100000000000001" customHeight="1">
      <c r="A13" s="525"/>
      <c r="B13" s="526"/>
      <c r="C13" s="526"/>
      <c r="D13" s="526"/>
      <c r="E13" s="526"/>
      <c r="F13" s="526"/>
      <c r="G13" s="526"/>
      <c r="H13" s="527"/>
      <c r="I13" s="513"/>
      <c r="J13" s="406"/>
      <c r="K13" s="407"/>
      <c r="L13" s="407"/>
      <c r="M13" s="407"/>
      <c r="N13" s="407"/>
      <c r="O13" s="407"/>
      <c r="P13" s="407"/>
      <c r="Q13" s="407"/>
      <c r="R13" s="407"/>
      <c r="S13" s="407"/>
      <c r="T13" s="407"/>
      <c r="U13" s="407"/>
      <c r="V13" s="407"/>
      <c r="W13" s="407"/>
      <c r="X13" s="407"/>
      <c r="Y13" s="407"/>
      <c r="Z13" s="407"/>
      <c r="AA13" s="407"/>
      <c r="AB13" s="407"/>
      <c r="AC13" s="407"/>
      <c r="AD13" s="407"/>
      <c r="AE13" s="408"/>
    </row>
    <row r="14" spans="1:31" ht="20.100000000000001" customHeight="1">
      <c r="A14" s="525"/>
      <c r="B14" s="526"/>
      <c r="C14" s="526"/>
      <c r="D14" s="526"/>
      <c r="E14" s="526"/>
      <c r="F14" s="526"/>
      <c r="G14" s="526"/>
      <c r="H14" s="527"/>
      <c r="I14" s="513"/>
      <c r="J14" s="406"/>
      <c r="K14" s="407"/>
      <c r="L14" s="407"/>
      <c r="M14" s="407"/>
      <c r="N14" s="407"/>
      <c r="O14" s="407"/>
      <c r="P14" s="407"/>
      <c r="Q14" s="407"/>
      <c r="R14" s="407"/>
      <c r="S14" s="407"/>
      <c r="T14" s="407"/>
      <c r="U14" s="407"/>
      <c r="V14" s="407"/>
      <c r="W14" s="407"/>
      <c r="X14" s="407"/>
      <c r="Y14" s="407"/>
      <c r="Z14" s="407"/>
      <c r="AA14" s="407"/>
      <c r="AB14" s="407"/>
      <c r="AC14" s="407"/>
      <c r="AD14" s="407"/>
      <c r="AE14" s="408"/>
    </row>
    <row r="15" spans="1:31" ht="20.100000000000001" customHeight="1">
      <c r="A15" s="525"/>
      <c r="B15" s="526"/>
      <c r="C15" s="526"/>
      <c r="D15" s="526"/>
      <c r="E15" s="526"/>
      <c r="F15" s="526"/>
      <c r="G15" s="526"/>
      <c r="H15" s="527"/>
      <c r="I15" s="513"/>
      <c r="J15" s="406"/>
      <c r="K15" s="407"/>
      <c r="L15" s="407"/>
      <c r="M15" s="407"/>
      <c r="N15" s="407"/>
      <c r="O15" s="407"/>
      <c r="P15" s="407"/>
      <c r="Q15" s="407"/>
      <c r="R15" s="407"/>
      <c r="S15" s="407"/>
      <c r="T15" s="407"/>
      <c r="U15" s="407"/>
      <c r="V15" s="407"/>
      <c r="W15" s="407"/>
      <c r="X15" s="407"/>
      <c r="Y15" s="407"/>
      <c r="Z15" s="407"/>
      <c r="AA15" s="407"/>
      <c r="AB15" s="407"/>
      <c r="AC15" s="407"/>
      <c r="AD15" s="407"/>
      <c r="AE15" s="408"/>
    </row>
    <row r="16" spans="1:31" ht="20.100000000000001" customHeight="1">
      <c r="A16" s="528"/>
      <c r="B16" s="529"/>
      <c r="C16" s="529"/>
      <c r="D16" s="529"/>
      <c r="E16" s="529"/>
      <c r="F16" s="529"/>
      <c r="G16" s="529"/>
      <c r="H16" s="530"/>
      <c r="I16" s="513"/>
      <c r="J16" s="406"/>
      <c r="K16" s="407"/>
      <c r="L16" s="407"/>
      <c r="M16" s="407"/>
      <c r="N16" s="407"/>
      <c r="O16" s="407"/>
      <c r="P16" s="407"/>
      <c r="Q16" s="407"/>
      <c r="R16" s="407"/>
      <c r="S16" s="407"/>
      <c r="T16" s="407"/>
      <c r="U16" s="407"/>
      <c r="V16" s="407"/>
      <c r="W16" s="407"/>
      <c r="X16" s="407"/>
      <c r="Y16" s="407"/>
      <c r="Z16" s="407"/>
      <c r="AA16" s="407"/>
      <c r="AB16" s="407"/>
      <c r="AC16" s="407"/>
      <c r="AD16" s="407"/>
      <c r="AE16" s="408"/>
    </row>
    <row r="17" spans="1:31" ht="15" customHeight="1">
      <c r="A17" s="531"/>
      <c r="B17" s="531"/>
      <c r="C17" s="531"/>
      <c r="D17" s="513"/>
      <c r="E17" s="513"/>
      <c r="F17" s="513"/>
      <c r="G17" s="513"/>
      <c r="H17" s="513"/>
      <c r="I17" s="513"/>
      <c r="J17" s="406"/>
      <c r="K17" s="407"/>
      <c r="L17" s="407"/>
      <c r="M17" s="407"/>
      <c r="N17" s="407"/>
      <c r="O17" s="407"/>
      <c r="P17" s="407"/>
      <c r="Q17" s="407"/>
      <c r="R17" s="407"/>
      <c r="S17" s="407"/>
      <c r="T17" s="407"/>
      <c r="U17" s="407"/>
      <c r="V17" s="407"/>
      <c r="W17" s="407"/>
      <c r="X17" s="407"/>
      <c r="Y17" s="407"/>
      <c r="Z17" s="407"/>
      <c r="AA17" s="407"/>
      <c r="AB17" s="407"/>
      <c r="AC17" s="407"/>
      <c r="AD17" s="407"/>
      <c r="AE17" s="408"/>
    </row>
    <row r="18" spans="1:31" ht="15" customHeight="1">
      <c r="A18" s="531"/>
      <c r="B18" s="531"/>
      <c r="C18" s="531"/>
      <c r="D18" s="531"/>
      <c r="E18" s="531"/>
      <c r="F18" s="531"/>
      <c r="G18" s="531"/>
      <c r="H18" s="531"/>
      <c r="I18" s="513"/>
      <c r="J18" s="406"/>
      <c r="K18" s="407"/>
      <c r="L18" s="407"/>
      <c r="M18" s="407"/>
      <c r="N18" s="407"/>
      <c r="O18" s="407"/>
      <c r="P18" s="407"/>
      <c r="Q18" s="407"/>
      <c r="R18" s="407"/>
      <c r="S18" s="407"/>
      <c r="T18" s="407"/>
      <c r="U18" s="407"/>
      <c r="V18" s="407"/>
      <c r="W18" s="407"/>
      <c r="X18" s="407"/>
      <c r="Y18" s="407"/>
      <c r="Z18" s="407"/>
      <c r="AA18" s="407"/>
      <c r="AB18" s="407"/>
      <c r="AC18" s="407"/>
      <c r="AD18" s="407"/>
      <c r="AE18" s="408"/>
    </row>
    <row r="19" spans="1:31" ht="15" customHeight="1">
      <c r="A19" s="531"/>
      <c r="B19" s="531"/>
      <c r="C19" s="531"/>
      <c r="D19" s="531"/>
      <c r="E19" s="531"/>
      <c r="F19" s="531"/>
      <c r="G19" s="531"/>
      <c r="H19" s="531"/>
      <c r="I19" s="513"/>
      <c r="J19" s="406"/>
      <c r="K19" s="407"/>
      <c r="L19" s="407"/>
      <c r="M19" s="407"/>
      <c r="N19" s="407"/>
      <c r="O19" s="407"/>
      <c r="P19" s="407"/>
      <c r="Q19" s="407"/>
      <c r="R19" s="407"/>
      <c r="S19" s="407"/>
      <c r="T19" s="407"/>
      <c r="U19" s="407"/>
      <c r="V19" s="407"/>
      <c r="W19" s="407"/>
      <c r="X19" s="407"/>
      <c r="Y19" s="407"/>
      <c r="Z19" s="407"/>
      <c r="AA19" s="407"/>
      <c r="AB19" s="407"/>
      <c r="AC19" s="407"/>
      <c r="AD19" s="407"/>
      <c r="AE19" s="408"/>
    </row>
    <row r="20" spans="1:31" ht="20.100000000000001" customHeight="1">
      <c r="A20" s="513"/>
      <c r="B20" s="513"/>
      <c r="C20" s="513"/>
      <c r="D20" s="513"/>
      <c r="E20" s="513"/>
      <c r="F20" s="513"/>
      <c r="G20" s="513"/>
      <c r="H20" s="513"/>
      <c r="I20" s="513"/>
      <c r="J20" s="406"/>
      <c r="K20" s="407"/>
      <c r="L20" s="407"/>
      <c r="M20" s="407"/>
      <c r="N20" s="407"/>
      <c r="O20" s="407"/>
      <c r="P20" s="407"/>
      <c r="Q20" s="407"/>
      <c r="R20" s="407"/>
      <c r="S20" s="407"/>
      <c r="T20" s="407"/>
      <c r="U20" s="407"/>
      <c r="V20" s="407"/>
      <c r="W20" s="407"/>
      <c r="X20" s="407"/>
      <c r="Y20" s="407"/>
      <c r="Z20" s="407"/>
      <c r="AA20" s="407"/>
      <c r="AB20" s="407"/>
      <c r="AC20" s="407"/>
      <c r="AD20" s="407"/>
      <c r="AE20" s="408"/>
    </row>
    <row r="21" spans="1:31" ht="20.100000000000001" customHeight="1">
      <c r="A21" s="513"/>
      <c r="B21" s="513"/>
      <c r="C21" s="513"/>
      <c r="D21" s="513"/>
      <c r="E21" s="513"/>
      <c r="F21" s="513"/>
      <c r="G21" s="513"/>
      <c r="H21" s="513"/>
      <c r="I21" s="513"/>
      <c r="J21" s="406"/>
      <c r="K21" s="407"/>
      <c r="L21" s="407"/>
      <c r="M21" s="407"/>
      <c r="N21" s="407"/>
      <c r="O21" s="407"/>
      <c r="P21" s="407"/>
      <c r="Q21" s="407"/>
      <c r="R21" s="407"/>
      <c r="S21" s="407"/>
      <c r="T21" s="407"/>
      <c r="U21" s="407"/>
      <c r="V21" s="407"/>
      <c r="W21" s="407"/>
      <c r="X21" s="407"/>
      <c r="Y21" s="407"/>
      <c r="Z21" s="407"/>
      <c r="AA21" s="407"/>
      <c r="AB21" s="407"/>
      <c r="AC21" s="407"/>
      <c r="AD21" s="407"/>
      <c r="AE21" s="408"/>
    </row>
    <row r="22" spans="1:31" ht="20.100000000000001" customHeight="1" thickBot="1">
      <c r="A22" s="513"/>
      <c r="B22" s="513"/>
      <c r="C22" s="513"/>
      <c r="D22" s="513"/>
      <c r="E22" s="513"/>
      <c r="F22" s="513"/>
      <c r="G22" s="513"/>
      <c r="H22" s="513"/>
      <c r="I22" s="513"/>
      <c r="J22" s="406"/>
      <c r="K22" s="407"/>
      <c r="L22" s="407"/>
      <c r="M22" s="407"/>
      <c r="N22" s="407"/>
      <c r="O22" s="407"/>
      <c r="P22" s="407"/>
      <c r="Q22" s="407"/>
      <c r="R22" s="407"/>
      <c r="S22" s="407"/>
      <c r="T22" s="407"/>
      <c r="U22" s="407"/>
      <c r="V22" s="407"/>
      <c r="W22" s="407"/>
      <c r="X22" s="407"/>
      <c r="Y22" s="407"/>
      <c r="Z22" s="407"/>
      <c r="AA22" s="407"/>
      <c r="AB22" s="407"/>
      <c r="AC22" s="407"/>
      <c r="AD22" s="407"/>
      <c r="AE22" s="408"/>
    </row>
    <row r="23" spans="1:31" ht="20.100000000000001" customHeight="1">
      <c r="A23" s="532" t="s">
        <v>423</v>
      </c>
      <c r="B23" s="533"/>
      <c r="C23" s="533"/>
      <c r="D23" s="533"/>
      <c r="E23" s="533"/>
      <c r="F23" s="533"/>
      <c r="G23" s="533"/>
      <c r="H23" s="534"/>
      <c r="I23" s="513"/>
      <c r="J23" s="406"/>
      <c r="K23" s="407"/>
      <c r="L23" s="407"/>
      <c r="M23" s="407"/>
      <c r="N23" s="407"/>
      <c r="O23" s="407"/>
      <c r="P23" s="407"/>
      <c r="Q23" s="407"/>
      <c r="R23" s="407"/>
      <c r="S23" s="407"/>
      <c r="T23" s="407"/>
      <c r="U23" s="407"/>
      <c r="V23" s="407"/>
      <c r="W23" s="407"/>
      <c r="X23" s="407"/>
      <c r="Y23" s="407"/>
      <c r="Z23" s="407"/>
      <c r="AA23" s="407"/>
      <c r="AB23" s="407"/>
      <c r="AC23" s="407"/>
      <c r="AD23" s="407"/>
      <c r="AE23" s="408"/>
    </row>
    <row r="24" spans="1:31" ht="20.100000000000001" customHeight="1">
      <c r="A24" s="535" t="s">
        <v>605</v>
      </c>
      <c r="B24" s="536"/>
      <c r="C24" s="57"/>
      <c r="D24" s="537" t="s">
        <v>424</v>
      </c>
      <c r="E24" s="57"/>
      <c r="F24" s="541" t="s">
        <v>425</v>
      </c>
      <c r="G24" s="531"/>
      <c r="H24" s="542"/>
      <c r="J24" s="406"/>
      <c r="K24" s="407"/>
      <c r="L24" s="407"/>
      <c r="M24" s="407"/>
      <c r="N24" s="407"/>
      <c r="O24" s="407"/>
      <c r="P24" s="407"/>
      <c r="Q24" s="407"/>
      <c r="R24" s="407"/>
      <c r="S24" s="407"/>
      <c r="T24" s="407"/>
      <c r="U24" s="407"/>
      <c r="V24" s="407"/>
      <c r="W24" s="407"/>
      <c r="X24" s="407"/>
      <c r="Y24" s="407"/>
      <c r="Z24" s="407"/>
      <c r="AA24" s="407"/>
      <c r="AB24" s="407"/>
      <c r="AC24" s="407"/>
      <c r="AD24" s="407"/>
      <c r="AE24" s="408"/>
    </row>
    <row r="25" spans="1:31" ht="15" customHeight="1">
      <c r="A25" s="538" t="s">
        <v>426</v>
      </c>
      <c r="B25" s="539"/>
      <c r="C25" s="539"/>
      <c r="D25" s="539"/>
      <c r="E25" s="539"/>
      <c r="F25" s="539"/>
      <c r="G25" s="539"/>
      <c r="H25" s="540"/>
      <c r="I25" s="513"/>
      <c r="J25" s="406"/>
      <c r="K25" s="407"/>
      <c r="L25" s="407"/>
      <c r="M25" s="407"/>
      <c r="N25" s="407"/>
      <c r="O25" s="407"/>
      <c r="P25" s="407"/>
      <c r="Q25" s="407"/>
      <c r="R25" s="407"/>
      <c r="S25" s="407"/>
      <c r="T25" s="407"/>
      <c r="U25" s="407"/>
      <c r="V25" s="407"/>
      <c r="W25" s="407"/>
      <c r="X25" s="407"/>
      <c r="Y25" s="407"/>
      <c r="Z25" s="407"/>
      <c r="AA25" s="407"/>
      <c r="AB25" s="407"/>
      <c r="AC25" s="407"/>
      <c r="AD25" s="407"/>
      <c r="AE25" s="408"/>
    </row>
    <row r="26" spans="1:31" ht="15" customHeight="1">
      <c r="A26" s="538"/>
      <c r="B26" s="539"/>
      <c r="C26" s="539"/>
      <c r="D26" s="539"/>
      <c r="E26" s="539"/>
      <c r="F26" s="539"/>
      <c r="G26" s="539"/>
      <c r="H26" s="540"/>
      <c r="I26" s="513"/>
      <c r="J26" s="406"/>
      <c r="K26" s="407"/>
      <c r="L26" s="407"/>
      <c r="M26" s="407"/>
      <c r="N26" s="407"/>
      <c r="O26" s="407"/>
      <c r="P26" s="407"/>
      <c r="Q26" s="407"/>
      <c r="R26" s="407"/>
      <c r="S26" s="407"/>
      <c r="T26" s="407"/>
      <c r="U26" s="407"/>
      <c r="V26" s="407"/>
      <c r="W26" s="407"/>
      <c r="X26" s="407"/>
      <c r="Y26" s="407"/>
      <c r="Z26" s="407"/>
      <c r="AA26" s="407"/>
      <c r="AB26" s="407"/>
      <c r="AC26" s="407"/>
      <c r="AD26" s="407"/>
      <c r="AE26" s="408"/>
    </row>
    <row r="27" spans="1:31" ht="15" customHeight="1">
      <c r="A27" s="538"/>
      <c r="B27" s="539"/>
      <c r="C27" s="539"/>
      <c r="D27" s="539"/>
      <c r="E27" s="539"/>
      <c r="F27" s="539"/>
      <c r="G27" s="539"/>
      <c r="H27" s="540"/>
      <c r="I27" s="513"/>
      <c r="J27" s="406"/>
      <c r="K27" s="407"/>
      <c r="L27" s="407"/>
      <c r="M27" s="407"/>
      <c r="N27" s="407"/>
      <c r="O27" s="407"/>
      <c r="P27" s="407"/>
      <c r="Q27" s="407"/>
      <c r="R27" s="407"/>
      <c r="S27" s="407"/>
      <c r="T27" s="407"/>
      <c r="U27" s="407"/>
      <c r="V27" s="407"/>
      <c r="W27" s="407"/>
      <c r="X27" s="407"/>
      <c r="Y27" s="407"/>
      <c r="Z27" s="407"/>
      <c r="AA27" s="407"/>
      <c r="AB27" s="407"/>
      <c r="AC27" s="407"/>
      <c r="AD27" s="407"/>
      <c r="AE27" s="408"/>
    </row>
    <row r="28" spans="1:31" ht="15" customHeight="1">
      <c r="A28" s="538"/>
      <c r="B28" s="539"/>
      <c r="C28" s="539"/>
      <c r="D28" s="539"/>
      <c r="E28" s="539"/>
      <c r="F28" s="539"/>
      <c r="G28" s="539"/>
      <c r="H28" s="540"/>
      <c r="I28" s="513"/>
      <c r="J28" s="406"/>
      <c r="K28" s="407"/>
      <c r="L28" s="407"/>
      <c r="M28" s="407"/>
      <c r="N28" s="407"/>
      <c r="O28" s="407"/>
      <c r="P28" s="407"/>
      <c r="Q28" s="407"/>
      <c r="R28" s="407"/>
      <c r="S28" s="407"/>
      <c r="T28" s="407"/>
      <c r="U28" s="407"/>
      <c r="V28" s="407"/>
      <c r="W28" s="407"/>
      <c r="X28" s="407"/>
      <c r="Y28" s="407"/>
      <c r="Z28" s="407"/>
      <c r="AA28" s="407"/>
      <c r="AB28" s="407"/>
      <c r="AC28" s="407"/>
      <c r="AD28" s="407"/>
      <c r="AE28" s="408"/>
    </row>
    <row r="29" spans="1:31" ht="20.100000000000001" customHeight="1">
      <c r="A29" s="412"/>
      <c r="B29" s="413"/>
      <c r="C29" s="547" t="s">
        <v>427</v>
      </c>
      <c r="D29" s="414"/>
      <c r="E29" s="414"/>
      <c r="F29" s="414"/>
      <c r="G29" s="414"/>
      <c r="H29" s="543" t="s">
        <v>428</v>
      </c>
      <c r="I29" s="513"/>
      <c r="J29" s="406"/>
      <c r="K29" s="407"/>
      <c r="L29" s="407"/>
      <c r="M29" s="407"/>
      <c r="N29" s="407"/>
      <c r="O29" s="407"/>
      <c r="P29" s="407"/>
      <c r="Q29" s="407"/>
      <c r="R29" s="407"/>
      <c r="S29" s="407"/>
      <c r="T29" s="407"/>
      <c r="U29" s="407"/>
      <c r="V29" s="407"/>
      <c r="W29" s="407"/>
      <c r="X29" s="407"/>
      <c r="Y29" s="407"/>
      <c r="Z29" s="407"/>
      <c r="AA29" s="407"/>
      <c r="AB29" s="407"/>
      <c r="AC29" s="407"/>
      <c r="AD29" s="407"/>
      <c r="AE29" s="408"/>
    </row>
    <row r="30" spans="1:31" ht="20.100000000000001" customHeight="1" thickBot="1">
      <c r="A30" s="545" t="s">
        <v>429</v>
      </c>
      <c r="B30" s="546"/>
      <c r="C30" s="546"/>
      <c r="D30" s="546"/>
      <c r="E30" s="546"/>
      <c r="F30" s="546"/>
      <c r="G30" s="546"/>
      <c r="H30" s="544"/>
      <c r="I30" s="513"/>
      <c r="J30" s="409"/>
      <c r="K30" s="410"/>
      <c r="L30" s="410"/>
      <c r="M30" s="410"/>
      <c r="N30" s="410"/>
      <c r="O30" s="410"/>
      <c r="P30" s="410"/>
      <c r="Q30" s="410"/>
      <c r="R30" s="410"/>
      <c r="S30" s="410"/>
      <c r="T30" s="410"/>
      <c r="U30" s="410"/>
      <c r="V30" s="410"/>
      <c r="W30" s="410"/>
      <c r="X30" s="410"/>
      <c r="Y30" s="410"/>
      <c r="Z30" s="410"/>
      <c r="AA30" s="410"/>
      <c r="AB30" s="410"/>
      <c r="AC30" s="410"/>
      <c r="AD30" s="410"/>
      <c r="AE30" s="411"/>
    </row>
    <row r="31" spans="1:31" ht="15" customHeight="1"/>
    <row r="32" spans="1:31" ht="15" customHeight="1"/>
  </sheetData>
  <mergeCells count="10">
    <mergeCell ref="Y5:Z6"/>
    <mergeCell ref="AA5:AA6"/>
    <mergeCell ref="AB5:AE6"/>
    <mergeCell ref="A7:H7"/>
    <mergeCell ref="J7:AE30"/>
    <mergeCell ref="A9:H16"/>
    <mergeCell ref="A24:B24"/>
    <mergeCell ref="A25:H28"/>
    <mergeCell ref="A29:B29"/>
    <mergeCell ref="D29:G29"/>
  </mergeCells>
  <phoneticPr fontId="8"/>
  <dataValidations count="1">
    <dataValidation type="list" allowBlank="1" showInputMessage="1" showErrorMessage="1" sqref="C29" xr:uid="{D65F5133-057C-4D53-9FD8-11044EFD608F}">
      <formula1>"市,町"</formula1>
    </dataValidation>
  </dataValidations>
  <pageMargins left="0.39370078740157483" right="0.23622047244094491" top="0.74803149606299213" bottom="0.39370078740157483" header="0.31496062992125984" footer="0.31496062992125984"/>
  <pageSetup paperSize="9"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2DF6-DA53-44C6-8C7B-EBA53C7F6007}">
  <sheetPr codeName="Sheet8">
    <tabColor rgb="FFFFC000"/>
  </sheetPr>
  <dimension ref="A1:I58"/>
  <sheetViews>
    <sheetView view="pageBreakPreview" zoomScaleNormal="100" zoomScaleSheetLayoutView="100" workbookViewId="0">
      <selection activeCell="I11" sqref="I11"/>
    </sheetView>
  </sheetViews>
  <sheetFormatPr defaultRowHeight="14.25"/>
  <cols>
    <col min="1" max="16384" width="9" style="464"/>
  </cols>
  <sheetData>
    <row r="1" spans="1:9">
      <c r="A1" s="464" t="s">
        <v>230</v>
      </c>
    </row>
    <row r="3" spans="1:9">
      <c r="A3" s="465" t="s">
        <v>218</v>
      </c>
      <c r="B3" s="465"/>
      <c r="C3" s="465"/>
      <c r="D3" s="465"/>
      <c r="E3" s="465"/>
      <c r="F3" s="465"/>
      <c r="G3" s="465"/>
      <c r="H3" s="465"/>
      <c r="I3" s="465"/>
    </row>
    <row r="5" spans="1:9">
      <c r="A5" s="464" t="s">
        <v>301</v>
      </c>
    </row>
    <row r="6" spans="1:9">
      <c r="A6" s="464" t="s">
        <v>300</v>
      </c>
    </row>
    <row r="9" spans="1:9">
      <c r="A9" s="465" t="s">
        <v>2</v>
      </c>
      <c r="B9" s="465"/>
      <c r="C9" s="465"/>
      <c r="D9" s="465"/>
      <c r="E9" s="465"/>
      <c r="F9" s="465"/>
      <c r="G9" s="465"/>
      <c r="H9" s="465"/>
      <c r="I9" s="465"/>
    </row>
    <row r="11" spans="1:9">
      <c r="A11" s="464" t="s">
        <v>141</v>
      </c>
    </row>
    <row r="12" spans="1:9">
      <c r="A12" s="464" t="s">
        <v>302</v>
      </c>
    </row>
    <row r="13" spans="1:9">
      <c r="A13" s="464" t="s">
        <v>305</v>
      </c>
    </row>
    <row r="15" spans="1:9">
      <c r="A15" s="464" t="s">
        <v>219</v>
      </c>
    </row>
    <row r="16" spans="1:9">
      <c r="A16" s="464" t="s">
        <v>220</v>
      </c>
    </row>
    <row r="18" spans="1:1">
      <c r="A18" s="464" t="s">
        <v>221</v>
      </c>
    </row>
    <row r="19" spans="1:1">
      <c r="A19" s="464" t="s">
        <v>222</v>
      </c>
    </row>
    <row r="20" spans="1:1">
      <c r="A20" s="464" t="s">
        <v>223</v>
      </c>
    </row>
    <row r="21" spans="1:1">
      <c r="A21" s="464" t="s">
        <v>224</v>
      </c>
    </row>
    <row r="22" spans="1:1">
      <c r="A22" s="464" t="s">
        <v>303</v>
      </c>
    </row>
    <row r="23" spans="1:1">
      <c r="A23" s="464" t="s">
        <v>306</v>
      </c>
    </row>
    <row r="25" spans="1:1">
      <c r="A25" s="464" t="s">
        <v>225</v>
      </c>
    </row>
    <row r="26" spans="1:1">
      <c r="A26" s="464" t="s">
        <v>304</v>
      </c>
    </row>
    <row r="27" spans="1:1">
      <c r="A27" s="464" t="s">
        <v>307</v>
      </c>
    </row>
    <row r="28" spans="1:1">
      <c r="A28" s="464" t="s">
        <v>309</v>
      </c>
    </row>
    <row r="29" spans="1:1">
      <c r="A29" s="464" t="s">
        <v>308</v>
      </c>
    </row>
    <row r="30" spans="1:1">
      <c r="A30" s="464" t="s">
        <v>310</v>
      </c>
    </row>
    <row r="31" spans="1:1">
      <c r="A31" s="464" t="s">
        <v>312</v>
      </c>
    </row>
    <row r="32" spans="1:1">
      <c r="A32" s="464" t="s">
        <v>311</v>
      </c>
    </row>
    <row r="34" spans="1:1">
      <c r="A34" s="464" t="s">
        <v>226</v>
      </c>
    </row>
    <row r="35" spans="1:1">
      <c r="A35" s="464" t="s">
        <v>314</v>
      </c>
    </row>
    <row r="36" spans="1:1">
      <c r="A36" s="464" t="s">
        <v>313</v>
      </c>
    </row>
    <row r="38" spans="1:1">
      <c r="A38" s="464" t="s">
        <v>227</v>
      </c>
    </row>
    <row r="39" spans="1:1">
      <c r="A39" s="464" t="s">
        <v>316</v>
      </c>
    </row>
    <row r="40" spans="1:1">
      <c r="A40" s="464" t="s">
        <v>315</v>
      </c>
    </row>
    <row r="41" spans="1:1">
      <c r="A41" s="464" t="s">
        <v>318</v>
      </c>
    </row>
    <row r="42" spans="1:1">
      <c r="A42" s="464" t="s">
        <v>317</v>
      </c>
    </row>
    <row r="44" spans="1:1">
      <c r="A44" s="464" t="s">
        <v>228</v>
      </c>
    </row>
    <row r="46" spans="1:1">
      <c r="A46" s="464" t="s">
        <v>1</v>
      </c>
    </row>
    <row r="47" spans="1:1">
      <c r="A47" s="464" t="s">
        <v>229</v>
      </c>
    </row>
    <row r="48" spans="1:1">
      <c r="A48" s="464" t="s">
        <v>655</v>
      </c>
    </row>
    <row r="50" spans="1:1">
      <c r="A50" s="464" t="s">
        <v>229</v>
      </c>
    </row>
    <row r="51" spans="1:1">
      <c r="A51" s="464" t="s">
        <v>656</v>
      </c>
    </row>
    <row r="53" spans="1:1">
      <c r="A53" s="464" t="s">
        <v>229</v>
      </c>
    </row>
    <row r="54" spans="1:1">
      <c r="A54" s="464" t="s">
        <v>656</v>
      </c>
    </row>
    <row r="56" spans="1:1">
      <c r="A56" s="464" t="s">
        <v>229</v>
      </c>
    </row>
    <row r="57" spans="1:1">
      <c r="A57" s="464" t="s">
        <v>656</v>
      </c>
    </row>
    <row r="58" spans="1:1">
      <c r="A58" s="464" t="s">
        <v>204</v>
      </c>
    </row>
  </sheetData>
  <mergeCells count="2">
    <mergeCell ref="A3:I3"/>
    <mergeCell ref="A9:I9"/>
  </mergeCells>
  <phoneticPr fontId="8"/>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A02C-E259-4092-8AA3-B2D82CA1E790}">
  <sheetPr codeName="Sheet9">
    <tabColor rgb="FFFFC000"/>
  </sheetPr>
  <dimension ref="A1:I174"/>
  <sheetViews>
    <sheetView view="pageBreakPreview" topLeftCell="A136" zoomScaleNormal="100" zoomScaleSheetLayoutView="100" workbookViewId="0">
      <selection activeCell="M35" sqref="M35"/>
    </sheetView>
  </sheetViews>
  <sheetFormatPr defaultRowHeight="14.25"/>
  <cols>
    <col min="1" max="16384" width="9" style="464"/>
  </cols>
  <sheetData>
    <row r="1" spans="1:9">
      <c r="A1" s="464" t="s">
        <v>206</v>
      </c>
    </row>
    <row r="3" spans="1:9">
      <c r="A3" s="465" t="s">
        <v>205</v>
      </c>
      <c r="B3" s="465"/>
      <c r="C3" s="465"/>
      <c r="D3" s="465"/>
      <c r="E3" s="465"/>
      <c r="F3" s="465"/>
      <c r="G3" s="465"/>
      <c r="H3" s="465"/>
      <c r="I3" s="465"/>
    </row>
    <row r="5" spans="1:9">
      <c r="I5" s="466" t="s">
        <v>135</v>
      </c>
    </row>
    <row r="7" spans="1:9">
      <c r="A7" s="464" t="s">
        <v>136</v>
      </c>
    </row>
    <row r="9" spans="1:9">
      <c r="A9" s="464" t="s">
        <v>137</v>
      </c>
    </row>
    <row r="10" spans="1:9">
      <c r="A10" s="464" t="s">
        <v>138</v>
      </c>
    </row>
    <row r="12" spans="1:9">
      <c r="A12" s="464" t="s">
        <v>139</v>
      </c>
    </row>
    <row r="13" spans="1:9">
      <c r="A13" s="464" t="s">
        <v>140</v>
      </c>
    </row>
    <row r="15" spans="1:9">
      <c r="A15" s="464" t="s">
        <v>141</v>
      </c>
    </row>
    <row r="16" spans="1:9">
      <c r="A16" s="464" t="s">
        <v>231</v>
      </c>
    </row>
    <row r="17" spans="1:1">
      <c r="A17" s="464" t="s">
        <v>260</v>
      </c>
    </row>
    <row r="19" spans="1:1">
      <c r="A19" s="464" t="s">
        <v>142</v>
      </c>
    </row>
    <row r="21" spans="1:1">
      <c r="A21" s="464" t="s">
        <v>143</v>
      </c>
    </row>
    <row r="22" spans="1:1">
      <c r="A22" s="464" t="s">
        <v>144</v>
      </c>
    </row>
    <row r="23" spans="1:1">
      <c r="A23" s="464" t="s">
        <v>261</v>
      </c>
    </row>
    <row r="24" spans="1:1">
      <c r="A24" s="464" t="s">
        <v>262</v>
      </c>
    </row>
    <row r="26" spans="1:1">
      <c r="A26" s="464" t="s">
        <v>145</v>
      </c>
    </row>
    <row r="28" spans="1:1">
      <c r="A28" s="464" t="s">
        <v>146</v>
      </c>
    </row>
    <row r="29" spans="1:1">
      <c r="A29" s="464" t="s">
        <v>232</v>
      </c>
    </row>
    <row r="30" spans="1:1">
      <c r="A30" s="464" t="s">
        <v>263</v>
      </c>
    </row>
    <row r="31" spans="1:1">
      <c r="A31" s="464" t="s">
        <v>233</v>
      </c>
    </row>
    <row r="32" spans="1:1">
      <c r="A32" s="464" t="s">
        <v>264</v>
      </c>
    </row>
    <row r="33" spans="1:1">
      <c r="A33" s="464" t="s">
        <v>147</v>
      </c>
    </row>
    <row r="34" spans="1:1">
      <c r="A34" s="464" t="s">
        <v>148</v>
      </c>
    </row>
    <row r="35" spans="1:1">
      <c r="A35" s="464" t="s">
        <v>149</v>
      </c>
    </row>
    <row r="36" spans="1:1">
      <c r="A36" s="464" t="s">
        <v>150</v>
      </c>
    </row>
    <row r="37" spans="1:1">
      <c r="A37" s="464" t="s">
        <v>151</v>
      </c>
    </row>
    <row r="39" spans="1:1">
      <c r="A39" s="464" t="s">
        <v>152</v>
      </c>
    </row>
    <row r="40" spans="1:1">
      <c r="A40" s="464" t="s">
        <v>153</v>
      </c>
    </row>
    <row r="41" spans="1:1">
      <c r="A41" s="464" t="s">
        <v>154</v>
      </c>
    </row>
    <row r="43" spans="1:1">
      <c r="A43" s="464" t="s">
        <v>155</v>
      </c>
    </row>
    <row r="45" spans="1:1">
      <c r="A45" s="464" t="s">
        <v>156</v>
      </c>
    </row>
    <row r="46" spans="1:1">
      <c r="A46" s="464" t="s">
        <v>157</v>
      </c>
    </row>
    <row r="47" spans="1:1">
      <c r="A47" s="464" t="s">
        <v>158</v>
      </c>
    </row>
    <row r="48" spans="1:1">
      <c r="A48" s="464" t="s">
        <v>234</v>
      </c>
    </row>
    <row r="49" spans="1:1">
      <c r="A49" s="464" t="s">
        <v>265</v>
      </c>
    </row>
    <row r="50" spans="1:1">
      <c r="A50" s="464" t="s">
        <v>159</v>
      </c>
    </row>
    <row r="51" spans="1:1">
      <c r="A51" s="464" t="s">
        <v>160</v>
      </c>
    </row>
    <row r="52" spans="1:1">
      <c r="A52" s="464" t="s">
        <v>235</v>
      </c>
    </row>
    <row r="53" spans="1:1">
      <c r="A53" s="464" t="s">
        <v>266</v>
      </c>
    </row>
    <row r="54" spans="1:1">
      <c r="A54" s="464" t="s">
        <v>236</v>
      </c>
    </row>
    <row r="55" spans="1:1">
      <c r="A55" s="464" t="s">
        <v>267</v>
      </c>
    </row>
    <row r="57" spans="1:1">
      <c r="A57" s="464" t="s">
        <v>161</v>
      </c>
    </row>
    <row r="58" spans="1:1">
      <c r="A58" s="464" t="s">
        <v>237</v>
      </c>
    </row>
    <row r="59" spans="1:1">
      <c r="A59" s="464" t="s">
        <v>268</v>
      </c>
    </row>
    <row r="60" spans="1:1">
      <c r="A60" s="464" t="s">
        <v>238</v>
      </c>
    </row>
    <row r="61" spans="1:1">
      <c r="A61" s="464" t="s">
        <v>269</v>
      </c>
    </row>
    <row r="62" spans="1:1">
      <c r="A62" s="464" t="s">
        <v>162</v>
      </c>
    </row>
    <row r="63" spans="1:1">
      <c r="A63" s="464" t="s">
        <v>163</v>
      </c>
    </row>
    <row r="65" spans="1:1">
      <c r="A65" s="464" t="s">
        <v>164</v>
      </c>
    </row>
    <row r="66" spans="1:1">
      <c r="A66" s="464" t="s">
        <v>239</v>
      </c>
    </row>
    <row r="67" spans="1:1">
      <c r="A67" s="464" t="s">
        <v>270</v>
      </c>
    </row>
    <row r="68" spans="1:1">
      <c r="A68" s="464" t="s">
        <v>240</v>
      </c>
    </row>
    <row r="69" spans="1:1">
      <c r="A69" s="464" t="s">
        <v>271</v>
      </c>
    </row>
    <row r="70" spans="1:1">
      <c r="A70" s="464" t="s">
        <v>241</v>
      </c>
    </row>
    <row r="71" spans="1:1">
      <c r="A71" s="464" t="s">
        <v>272</v>
      </c>
    </row>
    <row r="72" spans="1:1">
      <c r="A72" s="464" t="s">
        <v>165</v>
      </c>
    </row>
    <row r="73" spans="1:1">
      <c r="A73" s="464" t="s">
        <v>242</v>
      </c>
    </row>
    <row r="74" spans="1:1">
      <c r="A74" s="464" t="s">
        <v>273</v>
      </c>
    </row>
    <row r="76" spans="1:1">
      <c r="A76" s="464" t="s">
        <v>166</v>
      </c>
    </row>
    <row r="77" spans="1:1">
      <c r="A77" s="464" t="s">
        <v>243</v>
      </c>
    </row>
    <row r="78" spans="1:1">
      <c r="A78" s="464" t="s">
        <v>274</v>
      </c>
    </row>
    <row r="79" spans="1:1">
      <c r="A79" s="464" t="s">
        <v>167</v>
      </c>
    </row>
    <row r="80" spans="1:1">
      <c r="A80" s="464" t="s">
        <v>168</v>
      </c>
    </row>
    <row r="81" spans="1:1">
      <c r="A81" s="464" t="s">
        <v>169</v>
      </c>
    </row>
    <row r="82" spans="1:1">
      <c r="A82" s="464" t="s">
        <v>170</v>
      </c>
    </row>
    <row r="84" spans="1:1">
      <c r="A84" s="464" t="s">
        <v>171</v>
      </c>
    </row>
    <row r="86" spans="1:1">
      <c r="A86" s="464" t="s">
        <v>172</v>
      </c>
    </row>
    <row r="87" spans="1:1">
      <c r="A87" s="464" t="s">
        <v>244</v>
      </c>
    </row>
    <row r="88" spans="1:1">
      <c r="A88" s="464" t="s">
        <v>275</v>
      </c>
    </row>
    <row r="89" spans="1:1">
      <c r="A89" s="464" t="s">
        <v>173</v>
      </c>
    </row>
    <row r="90" spans="1:1">
      <c r="A90" s="464" t="s">
        <v>174</v>
      </c>
    </row>
    <row r="91" spans="1:1">
      <c r="A91" s="464" t="s">
        <v>175</v>
      </c>
    </row>
    <row r="92" spans="1:1">
      <c r="A92" s="464" t="s">
        <v>176</v>
      </c>
    </row>
    <row r="94" spans="1:1">
      <c r="A94" s="464" t="s">
        <v>177</v>
      </c>
    </row>
    <row r="95" spans="1:1">
      <c r="A95" s="464" t="s">
        <v>245</v>
      </c>
    </row>
    <row r="96" spans="1:1">
      <c r="A96" s="464" t="s">
        <v>276</v>
      </c>
    </row>
    <row r="98" spans="1:1">
      <c r="A98" s="464" t="s">
        <v>178</v>
      </c>
    </row>
    <row r="99" spans="1:1">
      <c r="A99" s="464" t="s">
        <v>246</v>
      </c>
    </row>
    <row r="100" spans="1:1">
      <c r="A100" s="464" t="s">
        <v>277</v>
      </c>
    </row>
    <row r="102" spans="1:1">
      <c r="A102" s="464" t="s">
        <v>179</v>
      </c>
    </row>
    <row r="103" spans="1:1">
      <c r="A103" s="464" t="s">
        <v>247</v>
      </c>
    </row>
    <row r="104" spans="1:1">
      <c r="A104" s="464" t="s">
        <v>278</v>
      </c>
    </row>
    <row r="105" spans="1:1">
      <c r="A105" s="464" t="s">
        <v>180</v>
      </c>
    </row>
    <row r="106" spans="1:1">
      <c r="A106" s="464" t="s">
        <v>181</v>
      </c>
    </row>
    <row r="108" spans="1:1">
      <c r="A108" s="464" t="s">
        <v>182</v>
      </c>
    </row>
    <row r="109" spans="1:1">
      <c r="A109" s="464" t="s">
        <v>249</v>
      </c>
    </row>
    <row r="110" spans="1:1">
      <c r="A110" s="464" t="s">
        <v>248</v>
      </c>
    </row>
    <row r="112" spans="1:1">
      <c r="A112" s="464" t="s">
        <v>183</v>
      </c>
    </row>
    <row r="113" spans="1:1">
      <c r="A113" s="464" t="s">
        <v>184</v>
      </c>
    </row>
    <row r="115" spans="1:1">
      <c r="A115" s="464" t="s">
        <v>185</v>
      </c>
    </row>
    <row r="116" spans="1:1">
      <c r="A116" s="464" t="s">
        <v>186</v>
      </c>
    </row>
    <row r="118" spans="1:1">
      <c r="A118" s="464" t="s">
        <v>187</v>
      </c>
    </row>
    <row r="119" spans="1:1">
      <c r="A119" s="464" t="s">
        <v>188</v>
      </c>
    </row>
    <row r="121" spans="1:1">
      <c r="A121" s="464" t="s">
        <v>189</v>
      </c>
    </row>
    <row r="122" spans="1:1">
      <c r="A122" s="464" t="s">
        <v>190</v>
      </c>
    </row>
    <row r="124" spans="1:1">
      <c r="A124" s="464" t="s">
        <v>191</v>
      </c>
    </row>
    <row r="125" spans="1:1">
      <c r="A125" s="464" t="s">
        <v>250</v>
      </c>
    </row>
    <row r="126" spans="1:1">
      <c r="A126" s="464" t="s">
        <v>279</v>
      </c>
    </row>
    <row r="128" spans="1:1">
      <c r="A128" s="464" t="s">
        <v>192</v>
      </c>
    </row>
    <row r="129" spans="1:1">
      <c r="A129" s="464" t="s">
        <v>193</v>
      </c>
    </row>
    <row r="130" spans="1:1">
      <c r="A130" s="464" t="s">
        <v>251</v>
      </c>
    </row>
    <row r="131" spans="1:1">
      <c r="A131" s="464" t="s">
        <v>280</v>
      </c>
    </row>
    <row r="133" spans="1:1">
      <c r="A133" s="464" t="s">
        <v>194</v>
      </c>
    </row>
    <row r="134" spans="1:1">
      <c r="A134" s="464" t="s">
        <v>252</v>
      </c>
    </row>
    <row r="135" spans="1:1">
      <c r="A135" s="464" t="s">
        <v>281</v>
      </c>
    </row>
    <row r="136" spans="1:1">
      <c r="A136" s="464" t="s">
        <v>282</v>
      </c>
    </row>
    <row r="137" spans="1:1">
      <c r="A137" s="464" t="s">
        <v>253</v>
      </c>
    </row>
    <row r="138" spans="1:1">
      <c r="A138" s="464" t="s">
        <v>283</v>
      </c>
    </row>
    <row r="140" spans="1:1">
      <c r="A140" s="464" t="s">
        <v>195</v>
      </c>
    </row>
    <row r="141" spans="1:1">
      <c r="A141" s="464" t="s">
        <v>254</v>
      </c>
    </row>
    <row r="142" spans="1:1">
      <c r="A142" s="464" t="s">
        <v>284</v>
      </c>
    </row>
    <row r="144" spans="1:1">
      <c r="A144" s="464" t="s">
        <v>196</v>
      </c>
    </row>
    <row r="145" spans="1:1">
      <c r="A145" s="464" t="s">
        <v>255</v>
      </c>
    </row>
    <row r="146" spans="1:1">
      <c r="A146" s="464" t="s">
        <v>285</v>
      </c>
    </row>
    <row r="147" spans="1:1">
      <c r="A147" s="464" t="s">
        <v>286</v>
      </c>
    </row>
    <row r="148" spans="1:1">
      <c r="A148" s="464" t="s">
        <v>256</v>
      </c>
    </row>
    <row r="149" spans="1:1">
      <c r="A149" s="464" t="s">
        <v>287</v>
      </c>
    </row>
    <row r="150" spans="1:1">
      <c r="A150" s="464" t="s">
        <v>288</v>
      </c>
    </row>
    <row r="152" spans="1:1">
      <c r="A152" s="464" t="s">
        <v>197</v>
      </c>
    </row>
    <row r="154" spans="1:1">
      <c r="A154" s="464" t="s">
        <v>198</v>
      </c>
    </row>
    <row r="155" spans="1:1">
      <c r="A155" s="464" t="s">
        <v>199</v>
      </c>
    </row>
    <row r="157" spans="1:1">
      <c r="A157" s="464" t="s">
        <v>200</v>
      </c>
    </row>
    <row r="159" spans="1:1">
      <c r="A159" s="464" t="s">
        <v>201</v>
      </c>
    </row>
    <row r="160" spans="1:1">
      <c r="A160" s="464" t="s">
        <v>257</v>
      </c>
    </row>
    <row r="161" spans="1:1">
      <c r="A161" s="464" t="s">
        <v>289</v>
      </c>
    </row>
    <row r="162" spans="1:1">
      <c r="A162" s="464" t="s">
        <v>290</v>
      </c>
    </row>
    <row r="163" spans="1:1">
      <c r="A163" s="464" t="s">
        <v>291</v>
      </c>
    </row>
    <row r="164" spans="1:1">
      <c r="A164" s="464" t="s">
        <v>292</v>
      </c>
    </row>
    <row r="167" spans="1:1">
      <c r="A167" s="464" t="s">
        <v>202</v>
      </c>
    </row>
    <row r="168" spans="1:1">
      <c r="A168" s="464" t="s">
        <v>203</v>
      </c>
    </row>
    <row r="169" spans="1:1">
      <c r="A169" s="464" t="s">
        <v>258</v>
      </c>
    </row>
    <row r="170" spans="1:1">
      <c r="A170" s="464" t="s">
        <v>293</v>
      </c>
    </row>
    <row r="171" spans="1:1">
      <c r="A171" s="464" t="s">
        <v>294</v>
      </c>
    </row>
    <row r="172" spans="1:1">
      <c r="A172" s="464" t="s">
        <v>259</v>
      </c>
    </row>
    <row r="173" spans="1:1">
      <c r="A173" s="464" t="s">
        <v>295</v>
      </c>
    </row>
    <row r="174" spans="1:1">
      <c r="A174" s="464" t="s">
        <v>204</v>
      </c>
    </row>
  </sheetData>
  <mergeCells count="1">
    <mergeCell ref="A3:I3"/>
  </mergeCells>
  <phoneticPr fontId="8"/>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C1C9-30C4-4B4B-BD13-6659DFAE0F59}">
  <sheetPr codeName="Sheet10">
    <tabColor rgb="FFFFC000"/>
  </sheetPr>
  <dimension ref="A1:I37"/>
  <sheetViews>
    <sheetView view="pageBreakPreview" zoomScaleNormal="100" zoomScaleSheetLayoutView="100" workbookViewId="0">
      <selection activeCell="H6" sqref="H6"/>
    </sheetView>
  </sheetViews>
  <sheetFormatPr defaultRowHeight="18.75"/>
  <cols>
    <col min="1" max="4" width="19.625" customWidth="1"/>
  </cols>
  <sheetData>
    <row r="1" spans="1:9">
      <c r="A1" s="467" t="s">
        <v>217</v>
      </c>
      <c r="B1" s="468"/>
      <c r="C1" s="468"/>
      <c r="D1" s="468"/>
    </row>
    <row r="2" spans="1:9">
      <c r="A2" s="468"/>
      <c r="B2" s="468"/>
      <c r="C2" s="468"/>
      <c r="D2" s="180" t="s">
        <v>608</v>
      </c>
    </row>
    <row r="3" spans="1:9">
      <c r="A3" s="467"/>
      <c r="B3" s="468"/>
      <c r="C3" s="468"/>
      <c r="D3" s="468"/>
    </row>
    <row r="4" spans="1:9">
      <c r="A4" s="416" t="s">
        <v>207</v>
      </c>
      <c r="B4" s="416"/>
      <c r="C4" s="416"/>
      <c r="D4" s="416"/>
      <c r="E4" s="34"/>
      <c r="F4" s="34"/>
      <c r="G4" s="34"/>
      <c r="H4" s="34"/>
      <c r="I4" s="34"/>
    </row>
    <row r="5" spans="1:9">
      <c r="A5" s="467"/>
      <c r="B5" s="468"/>
      <c r="C5" s="468"/>
      <c r="D5" s="468"/>
    </row>
    <row r="6" spans="1:9">
      <c r="A6" s="467" t="s">
        <v>297</v>
      </c>
      <c r="B6" s="181"/>
      <c r="C6" s="468"/>
      <c r="D6" s="468"/>
    </row>
    <row r="7" spans="1:9">
      <c r="A7" s="467" t="s">
        <v>296</v>
      </c>
      <c r="B7" s="468"/>
      <c r="C7" s="468"/>
      <c r="D7" s="468"/>
    </row>
    <row r="8" spans="1:9">
      <c r="A8" s="467"/>
      <c r="B8" s="468"/>
      <c r="C8" s="468"/>
      <c r="D8" s="468"/>
    </row>
    <row r="9" spans="1:9">
      <c r="A9" s="467" t="s">
        <v>208</v>
      </c>
      <c r="B9" s="468"/>
      <c r="C9" s="468"/>
      <c r="D9" s="468"/>
      <c r="G9" s="181"/>
    </row>
    <row r="10" spans="1:9">
      <c r="A10" s="33" t="s">
        <v>209</v>
      </c>
      <c r="B10" s="33" t="s">
        <v>210</v>
      </c>
      <c r="C10" s="33" t="s">
        <v>0</v>
      </c>
      <c r="D10" s="33" t="s">
        <v>211</v>
      </c>
    </row>
    <row r="11" spans="1:9">
      <c r="A11" s="182"/>
      <c r="B11" s="182"/>
      <c r="C11" s="182"/>
      <c r="D11" s="182"/>
    </row>
    <row r="12" spans="1:9">
      <c r="A12" s="467"/>
      <c r="B12" s="468"/>
      <c r="C12" s="468"/>
      <c r="D12" s="468"/>
    </row>
    <row r="13" spans="1:9">
      <c r="A13" s="467" t="s">
        <v>212</v>
      </c>
      <c r="B13" s="468"/>
      <c r="C13" s="468"/>
      <c r="D13" s="468"/>
    </row>
    <row r="14" spans="1:9">
      <c r="A14" s="33" t="s">
        <v>209</v>
      </c>
      <c r="B14" s="33" t="s">
        <v>210</v>
      </c>
      <c r="C14" s="33" t="s">
        <v>0</v>
      </c>
      <c r="D14" s="33" t="s">
        <v>211</v>
      </c>
    </row>
    <row r="15" spans="1:9">
      <c r="A15" s="182"/>
      <c r="B15" s="182"/>
      <c r="C15" s="182"/>
      <c r="D15" s="182"/>
    </row>
    <row r="16" spans="1:9">
      <c r="A16" s="182"/>
      <c r="B16" s="182"/>
      <c r="C16" s="182"/>
      <c r="D16" s="182"/>
    </row>
    <row r="17" spans="1:4">
      <c r="A17" s="182"/>
      <c r="B17" s="182"/>
      <c r="C17" s="182"/>
      <c r="D17" s="182"/>
    </row>
    <row r="18" spans="1:4">
      <c r="A18" s="182"/>
      <c r="B18" s="182"/>
      <c r="C18" s="182"/>
      <c r="D18" s="182"/>
    </row>
    <row r="19" spans="1:4">
      <c r="A19" s="182"/>
      <c r="B19" s="182"/>
      <c r="C19" s="182"/>
      <c r="D19" s="182"/>
    </row>
    <row r="20" spans="1:4">
      <c r="A20" s="467"/>
      <c r="B20" s="468"/>
      <c r="C20" s="468"/>
      <c r="D20" s="468"/>
    </row>
    <row r="21" spans="1:4">
      <c r="A21" s="467" t="s">
        <v>213</v>
      </c>
      <c r="B21" s="468"/>
      <c r="C21" s="468"/>
      <c r="D21" s="468"/>
    </row>
    <row r="22" spans="1:4">
      <c r="A22" s="467" t="s">
        <v>214</v>
      </c>
      <c r="B22" s="468"/>
      <c r="C22" s="468"/>
      <c r="D22" s="468"/>
    </row>
    <row r="23" spans="1:4">
      <c r="A23" s="33" t="s">
        <v>209</v>
      </c>
      <c r="B23" s="33" t="s">
        <v>210</v>
      </c>
      <c r="C23" s="33" t="s">
        <v>0</v>
      </c>
      <c r="D23" s="33" t="s">
        <v>211</v>
      </c>
    </row>
    <row r="24" spans="1:4">
      <c r="A24" s="182"/>
      <c r="B24" s="182"/>
      <c r="C24" s="182"/>
      <c r="D24" s="182"/>
    </row>
    <row r="25" spans="1:4">
      <c r="A25" s="182"/>
      <c r="B25" s="182"/>
      <c r="C25" s="182"/>
      <c r="D25" s="182"/>
    </row>
    <row r="26" spans="1:4">
      <c r="A26" s="182"/>
      <c r="B26" s="182"/>
      <c r="C26" s="182"/>
      <c r="D26" s="182"/>
    </row>
    <row r="27" spans="1:4">
      <c r="A27" s="182"/>
      <c r="B27" s="182"/>
      <c r="C27" s="182"/>
      <c r="D27" s="182"/>
    </row>
    <row r="28" spans="1:4">
      <c r="A28" s="182"/>
      <c r="B28" s="182"/>
      <c r="C28" s="182"/>
      <c r="D28" s="182"/>
    </row>
    <row r="29" spans="1:4">
      <c r="A29" s="467"/>
      <c r="B29" s="468"/>
      <c r="C29" s="468"/>
      <c r="D29" s="468"/>
    </row>
    <row r="30" spans="1:4">
      <c r="A30" s="467" t="s">
        <v>215</v>
      </c>
      <c r="B30" s="468"/>
      <c r="C30" s="468"/>
      <c r="D30" s="468"/>
    </row>
    <row r="31" spans="1:4">
      <c r="A31" s="33" t="s">
        <v>210</v>
      </c>
      <c r="B31" s="417" t="s">
        <v>0</v>
      </c>
      <c r="C31" s="417"/>
      <c r="D31" s="33" t="s">
        <v>216</v>
      </c>
    </row>
    <row r="32" spans="1:4">
      <c r="A32" s="182"/>
      <c r="B32" s="415"/>
      <c r="C32" s="415"/>
      <c r="D32" s="182"/>
    </row>
    <row r="33" spans="1:4">
      <c r="A33" s="182"/>
      <c r="B33" s="415"/>
      <c r="C33" s="415"/>
      <c r="D33" s="182"/>
    </row>
    <row r="34" spans="1:4">
      <c r="A34" s="182"/>
      <c r="B34" s="415"/>
      <c r="C34" s="415"/>
      <c r="D34" s="182"/>
    </row>
    <row r="35" spans="1:4">
      <c r="A35" s="182"/>
      <c r="B35" s="415"/>
      <c r="C35" s="415"/>
      <c r="D35" s="182"/>
    </row>
    <row r="36" spans="1:4">
      <c r="A36" s="467" t="s">
        <v>299</v>
      </c>
      <c r="B36" s="468"/>
      <c r="C36" s="468"/>
      <c r="D36" s="468"/>
    </row>
    <row r="37" spans="1:4">
      <c r="A37" s="464" t="s">
        <v>298</v>
      </c>
      <c r="B37" s="468"/>
      <c r="C37" s="468"/>
      <c r="D37" s="468"/>
    </row>
  </sheetData>
  <mergeCells count="6">
    <mergeCell ref="B35:C35"/>
    <mergeCell ref="A4:D4"/>
    <mergeCell ref="B31:C31"/>
    <mergeCell ref="B32:C32"/>
    <mergeCell ref="B33:C33"/>
    <mergeCell ref="B34:C34"/>
  </mergeCells>
  <phoneticPr fontId="8"/>
  <printOptions horizontalCentered="1"/>
  <pageMargins left="0.59055118110236227"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①申請チェックリスト</vt:lpstr>
      <vt:lpstr>②採択申請書（別紙３　様式第12号）1-5</vt:lpstr>
      <vt:lpstr>②採択申請書（別紙３　様式第12号）6-8</vt:lpstr>
      <vt:lpstr>③活動計画書（別紙３　様式第11号）</vt:lpstr>
      <vt:lpstr>④活動予定地現況写真</vt:lpstr>
      <vt:lpstr>⑤森林整備計画図</vt:lpstr>
      <vt:lpstr>⑥協定書（別紙２　様式第９号）</vt:lpstr>
      <vt:lpstr>⑦活動組織規約（別紙２　様式第８号）</vt:lpstr>
      <vt:lpstr>⑧参加同意書（別紙２　様式第８号　別紙）</vt:lpstr>
      <vt:lpstr>⑨個別規範チェックシート</vt:lpstr>
      <vt:lpstr>⑩誓約書</vt:lpstr>
      <vt:lpstr>⑪クロスコンプライアンスチェックシート（別紙３　様式第13号）</vt:lpstr>
      <vt:lpstr>⑫採択決定前着手届</vt:lpstr>
      <vt:lpstr>⑬資機材購入理由書</vt:lpstr>
      <vt:lpstr>①申請チェックリスト!Print_Area</vt:lpstr>
      <vt:lpstr>'②採択申請書（別紙３　様式第12号）1-5'!Print_Area</vt:lpstr>
      <vt:lpstr>'②採択申請書（別紙３　様式第12号）6-8'!Print_Area</vt:lpstr>
      <vt:lpstr>'③活動計画書（別紙３　様式第11号）'!Print_Area</vt:lpstr>
      <vt:lpstr>④活動予定地現況写真!Print_Area</vt:lpstr>
      <vt:lpstr>⑤森林整備計画図!Print_Area</vt:lpstr>
      <vt:lpstr>'⑥協定書（別紙２　様式第９号）'!Print_Area</vt:lpstr>
      <vt:lpstr>'⑦活動組織規約（別紙２　様式第８号）'!Print_Area</vt:lpstr>
      <vt:lpstr>'⑧参加同意書（別紙２　様式第８号　別紙）'!Print_Area</vt:lpstr>
      <vt:lpstr>⑨個別規範チェックシート!Print_Area</vt:lpstr>
      <vt:lpstr>⑩誓約書!Print_Area</vt:lpstr>
      <vt:lpstr>'⑪クロスコンプライアンスチェックシート（別紙３　様式第13号）'!Print_Area</vt:lpstr>
      <vt:lpstr>⑫採択決定前着手届!Print_Area</vt:lpstr>
      <vt:lpstr>⑬資機材購入理由書!Print_Area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河合</cp:lastModifiedBy>
  <cp:lastPrinted>2024-04-25T06:07:54Z</cp:lastPrinted>
  <dcterms:created xsi:type="dcterms:W3CDTF">2015-06-05T18:19:34Z</dcterms:created>
  <dcterms:modified xsi:type="dcterms:W3CDTF">2024-04-25T06:22:07Z</dcterms:modified>
</cp:coreProperties>
</file>