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1\共有\ひょうご森林林業協同組合連合会\015 森林整備関係\050森林山村多面的\★01要綱・要領\令和５年度（要綱要領）\R5報告書様式\Hp用\"/>
    </mc:Choice>
  </mc:AlternateContent>
  <xr:revisionPtr revIDLastSave="0" documentId="13_ncr:1_{50D787AC-6AE1-40AF-A812-493D6D042E7B}" xr6:coauthVersionLast="47" xr6:coauthVersionMax="47" xr10:uidLastSave="{00000000-0000-0000-0000-000000000000}"/>
  <bookViews>
    <workbookView xWindow="6525" yWindow="180" windowWidth="21750" windowHeight="15510" xr2:uid="{110B54C0-FD2E-4291-9918-4F643B66B209}"/>
  </bookViews>
  <sheets>
    <sheet name="3金銭出納簿（様式第17号）" sheetId="1" r:id="rId1"/>
    <sheet name="5実施状況整理票（様式19　別紙１）" sheetId="2" r:id="rId2"/>
  </sheets>
  <definedNames>
    <definedName name="_xlnm.Print_Area" localSheetId="0">'3金銭出納簿（様式第17号）'!$A$1:$V$46</definedName>
    <definedName name="_xlnm.Print_Area" localSheetId="1">'5実施状況整理票（様式19　別紙１）'!$A$1:$AG$12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2" l="1"/>
  <c r="S46" i="1"/>
  <c r="O46" i="1"/>
  <c r="K46" i="1"/>
  <c r="F46" i="1"/>
  <c r="S45" i="1"/>
  <c r="O45" i="1"/>
  <c r="K45" i="1"/>
  <c r="F45" i="1"/>
  <c r="Q43" i="1"/>
  <c r="Q42" i="1"/>
  <c r="R41" i="1"/>
  <c r="Q41" i="1"/>
  <c r="P41" i="1"/>
  <c r="AC9" i="2" s="1"/>
  <c r="O41" i="1"/>
  <c r="AB9" i="2" s="1"/>
  <c r="N41" i="1"/>
  <c r="AA9" i="2" s="1"/>
  <c r="M41" i="1"/>
  <c r="L41" i="1"/>
  <c r="K41" i="1"/>
  <c r="R42" i="1" l="1"/>
  <c r="R43" i="1"/>
  <c r="AE9" i="2"/>
  <c r="AD9" i="2"/>
  <c r="O9" i="2"/>
  <c r="N9" i="2"/>
  <c r="K42" i="1"/>
  <c r="Q44" i="1"/>
  <c r="N42" i="1"/>
  <c r="M43" i="1" s="1"/>
  <c r="W9" i="2" l="1"/>
  <c r="V9" i="2"/>
  <c r="S44" i="1"/>
  <c r="S9" i="2"/>
  <c r="T9" i="2" l="1"/>
  <c r="R9" i="2" s="1"/>
  <c r="Z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hayami</author>
  </authors>
  <commentList>
    <comment ref="U9" authorId="0" shapeId="0" xr:uid="{369BF0A3-B2F9-412E-AA4B-E4FCEAAD10F6}">
      <text>
        <r>
          <rPr>
            <b/>
            <sz val="10"/>
            <color indexed="81"/>
            <rFont val="MS P ゴシック"/>
            <family val="3"/>
            <charset val="128"/>
          </rPr>
          <t>採択決定通知を参考に国交付金の資機材以外の計を記入</t>
        </r>
      </text>
    </comment>
    <comment ref="X9" authorId="0" shapeId="0" xr:uid="{79F2B5D4-863F-41AE-A57B-DE0B5D9D1089}">
      <text>
        <r>
          <rPr>
            <b/>
            <sz val="10"/>
            <color indexed="81"/>
            <rFont val="MS P ゴシック"/>
            <family val="3"/>
            <charset val="128"/>
          </rPr>
          <t>採択決定通知を参考に県・市町支援金を記載すること</t>
        </r>
      </text>
    </comment>
  </commentList>
</comments>
</file>

<file path=xl/sharedStrings.xml><?xml version="1.0" encoding="utf-8"?>
<sst xmlns="http://schemas.openxmlformats.org/spreadsheetml/2006/main" count="84" uniqueCount="78">
  <si>
    <t>日付
（通帳）</t>
    <rPh sb="0" eb="2">
      <t>ヒヅケ</t>
    </rPh>
    <rPh sb="4" eb="6">
      <t>ツウチョウ</t>
    </rPh>
    <phoneticPr fontId="7"/>
  </si>
  <si>
    <t>タイプ</t>
    <phoneticPr fontId="7"/>
  </si>
  <si>
    <t>内容</t>
    <rPh sb="0" eb="2">
      <t>ナイヨウ</t>
    </rPh>
    <phoneticPr fontId="7"/>
  </si>
  <si>
    <r>
      <t xml:space="preserve">収入
</t>
    </r>
    <r>
      <rPr>
        <sz val="6"/>
        <color theme="1"/>
        <rFont val="ＭＳ ゴシック"/>
        <family val="3"/>
        <charset val="128"/>
      </rPr>
      <t>交付金＋支援金</t>
    </r>
    <r>
      <rPr>
        <sz val="10"/>
        <color theme="1"/>
        <rFont val="ＭＳ ゴシック"/>
        <family val="3"/>
        <charset val="128"/>
      </rPr>
      <t xml:space="preserve">
（円）</t>
    </r>
    <rPh sb="0" eb="2">
      <t>シュウニュウ</t>
    </rPh>
    <rPh sb="3" eb="6">
      <t>コウフキン</t>
    </rPh>
    <rPh sb="7" eb="10">
      <t>シエンキン</t>
    </rPh>
    <rPh sb="12" eb="13">
      <t>エン</t>
    </rPh>
    <phoneticPr fontId="7"/>
  </si>
  <si>
    <t>収入
(自己資金等)
（円）</t>
    <rPh sb="0" eb="2">
      <t>シュウニュウ</t>
    </rPh>
    <rPh sb="4" eb="6">
      <t>ジコ</t>
    </rPh>
    <rPh sb="6" eb="8">
      <t>シキン</t>
    </rPh>
    <rPh sb="8" eb="9">
      <t>ナド</t>
    </rPh>
    <rPh sb="12" eb="13">
      <t>エン</t>
    </rPh>
    <phoneticPr fontId="7"/>
  </si>
  <si>
    <t>立替
(借入金等)
（円）</t>
    <rPh sb="0" eb="2">
      <t>タテカエ</t>
    </rPh>
    <rPh sb="4" eb="6">
      <t>カリイレ</t>
    </rPh>
    <rPh sb="6" eb="7">
      <t>キン</t>
    </rPh>
    <rPh sb="7" eb="8">
      <t>ナド</t>
    </rPh>
    <rPh sb="11" eb="12">
      <t>エン</t>
    </rPh>
    <phoneticPr fontId="7"/>
  </si>
  <si>
    <t>支出（円）</t>
    <rPh sb="0" eb="2">
      <t>シシュツ</t>
    </rPh>
    <rPh sb="3" eb="4">
      <t>エン</t>
    </rPh>
    <phoneticPr fontId="7"/>
  </si>
  <si>
    <t>資機材購入費のうち交付金充当額</t>
    <rPh sb="0" eb="3">
      <t>シキザイ</t>
    </rPh>
    <rPh sb="3" eb="5">
      <t>コウニュウ</t>
    </rPh>
    <rPh sb="5" eb="6">
      <t>ヒ</t>
    </rPh>
    <rPh sb="9" eb="12">
      <t>コウフキン</t>
    </rPh>
    <rPh sb="12" eb="14">
      <t>ジュウトウ</t>
    </rPh>
    <rPh sb="14" eb="15">
      <t>ガク</t>
    </rPh>
    <phoneticPr fontId="7"/>
  </si>
  <si>
    <t>領収書等
番号</t>
    <rPh sb="0" eb="3">
      <t>リョウシュウショ</t>
    </rPh>
    <rPh sb="3" eb="4">
      <t>ナド</t>
    </rPh>
    <rPh sb="5" eb="7">
      <t>バンゴウ</t>
    </rPh>
    <phoneticPr fontId="7"/>
  </si>
  <si>
    <t>活動実施日
（領収日）</t>
    <rPh sb="0" eb="2">
      <t>カツドウ</t>
    </rPh>
    <rPh sb="2" eb="4">
      <t>ジッシ</t>
    </rPh>
    <rPh sb="4" eb="5">
      <t>ビ</t>
    </rPh>
    <rPh sb="7" eb="10">
      <t>リョウシュウビ</t>
    </rPh>
    <phoneticPr fontId="7"/>
  </si>
  <si>
    <t>備　　考
（財産の保管場所）</t>
    <rPh sb="0" eb="1">
      <t>ビ</t>
    </rPh>
    <rPh sb="3" eb="4">
      <t>コウ</t>
    </rPh>
    <rPh sb="6" eb="8">
      <t>ザイサン</t>
    </rPh>
    <rPh sb="9" eb="11">
      <t>ホカン</t>
    </rPh>
    <rPh sb="11" eb="13">
      <t>バショ</t>
    </rPh>
    <phoneticPr fontId="7"/>
  </si>
  <si>
    <t>人件費</t>
    <rPh sb="0" eb="3">
      <t>ジンケンヒ</t>
    </rPh>
    <phoneticPr fontId="7"/>
  </si>
  <si>
    <t>委託費</t>
    <rPh sb="0" eb="2">
      <t>イタク</t>
    </rPh>
    <rPh sb="2" eb="3">
      <t>ヒ</t>
    </rPh>
    <phoneticPr fontId="7"/>
  </si>
  <si>
    <t>その他</t>
    <rPh sb="2" eb="3">
      <t>タ</t>
    </rPh>
    <phoneticPr fontId="7"/>
  </si>
  <si>
    <t>資機材の
購入等</t>
    <rPh sb="0" eb="3">
      <t>シキザイ</t>
    </rPh>
    <rPh sb="5" eb="7">
      <t>コウニュウ</t>
    </rPh>
    <rPh sb="7" eb="8">
      <t>ナド</t>
    </rPh>
    <phoneticPr fontId="7"/>
  </si>
  <si>
    <t>資機材以外交付金等</t>
    <rPh sb="0" eb="3">
      <t>シキザイ</t>
    </rPh>
    <rPh sb="3" eb="5">
      <t>イガイ</t>
    </rPh>
    <rPh sb="5" eb="8">
      <t>コウフキン</t>
    </rPh>
    <rPh sb="8" eb="9">
      <t>ナド</t>
    </rPh>
    <phoneticPr fontId="7"/>
  </si>
  <si>
    <t>支出計</t>
    <rPh sb="0" eb="2">
      <t>シシュツ</t>
    </rPh>
    <rPh sb="2" eb="3">
      <t>ケイ</t>
    </rPh>
    <phoneticPr fontId="7"/>
  </si>
  <si>
    <t>1/2</t>
    <phoneticPr fontId="7"/>
  </si>
  <si>
    <t>自己負担額</t>
    <rPh sb="0" eb="2">
      <t>ジコ</t>
    </rPh>
    <rPh sb="2" eb="4">
      <t>フタン</t>
    </rPh>
    <rPh sb="4" eb="5">
      <t>ガク</t>
    </rPh>
    <phoneticPr fontId="7"/>
  </si>
  <si>
    <t>1/3</t>
    <phoneticPr fontId="7"/>
  </si>
  <si>
    <t>資機材の自己負担</t>
    <rPh sb="0" eb="3">
      <t>シキザイ</t>
    </rPh>
    <rPh sb="4" eb="6">
      <t>ジコ</t>
    </rPh>
    <rPh sb="6" eb="8">
      <t>フタン</t>
    </rPh>
    <phoneticPr fontId="7"/>
  </si>
  <si>
    <t>取組に対する負担</t>
    <rPh sb="0" eb="2">
      <t>トリクミ</t>
    </rPh>
    <rPh sb="3" eb="4">
      <t>タイ</t>
    </rPh>
    <rPh sb="6" eb="8">
      <t>フタン</t>
    </rPh>
    <phoneticPr fontId="7"/>
  </si>
  <si>
    <t>タイプ毎
支出</t>
    <rPh sb="3" eb="4">
      <t>ゴト</t>
    </rPh>
    <rPh sb="5" eb="7">
      <t>シシュツ</t>
    </rPh>
    <phoneticPr fontId="7"/>
  </si>
  <si>
    <t>活動推進費</t>
    <rPh sb="0" eb="2">
      <t>カツドウ</t>
    </rPh>
    <rPh sb="2" eb="4">
      <t>スイシン</t>
    </rPh>
    <rPh sb="4" eb="5">
      <t>ヒ</t>
    </rPh>
    <phoneticPr fontId="7"/>
  </si>
  <si>
    <t>地域環境保全（里山林）</t>
    <rPh sb="0" eb="2">
      <t>チイキ</t>
    </rPh>
    <rPh sb="2" eb="4">
      <t>カンキョウ</t>
    </rPh>
    <rPh sb="4" eb="6">
      <t>ホゼン</t>
    </rPh>
    <rPh sb="7" eb="9">
      <t>サトヤマ</t>
    </rPh>
    <rPh sb="9" eb="10">
      <t>リン</t>
    </rPh>
    <phoneticPr fontId="7"/>
  </si>
  <si>
    <t>地域環境保全（侵入竹）</t>
    <rPh sb="0" eb="2">
      <t>チイキ</t>
    </rPh>
    <rPh sb="2" eb="4">
      <t>カンキョウ</t>
    </rPh>
    <rPh sb="4" eb="6">
      <t>ホゼン</t>
    </rPh>
    <rPh sb="7" eb="9">
      <t>シンニュウ</t>
    </rPh>
    <rPh sb="9" eb="10">
      <t>タケ</t>
    </rPh>
    <phoneticPr fontId="7"/>
  </si>
  <si>
    <t>森林資源利用</t>
    <rPh sb="0" eb="4">
      <t>シンリンシゲン</t>
    </rPh>
    <rPh sb="4" eb="6">
      <t>リヨウ</t>
    </rPh>
    <phoneticPr fontId="7"/>
  </si>
  <si>
    <t>森林機能強化</t>
    <rPh sb="0" eb="2">
      <t>シンリン</t>
    </rPh>
    <rPh sb="2" eb="4">
      <t>キノウ</t>
    </rPh>
    <rPh sb="4" eb="6">
      <t>キョウカ</t>
    </rPh>
    <phoneticPr fontId="7"/>
  </si>
  <si>
    <t>関係人口創出・維持</t>
    <rPh sb="0" eb="6">
      <t>カンケイジンコウソウシュツ</t>
    </rPh>
    <rPh sb="7" eb="9">
      <t>イジ</t>
    </rPh>
    <phoneticPr fontId="7"/>
  </si>
  <si>
    <t>資機材・施設の整備（1/2）</t>
    <phoneticPr fontId="7"/>
  </si>
  <si>
    <t>資機材・施設の整備（1/3）</t>
    <phoneticPr fontId="7"/>
  </si>
  <si>
    <t>２：関係人口創出・維持タイプに該当する場合は「1」を記入すること。</t>
    <phoneticPr fontId="4"/>
  </si>
  <si>
    <t>１：支出については自己負担額を含めた額を記載すること。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15"/>
  </si>
  <si>
    <t>ひょうご森林林業協同組合連合会</t>
    <rPh sb="4" eb="15">
      <t>シンリンリンギョウキョウドウクミアイレンゴウカイ</t>
    </rPh>
    <phoneticPr fontId="4"/>
  </si>
  <si>
    <t>兵庫県</t>
    <rPh sb="0" eb="3">
      <t>ヒョウゴケン</t>
    </rPh>
    <phoneticPr fontId="4"/>
  </si>
  <si>
    <t>交付率
1/3以内</t>
    <rPh sb="0" eb="3">
      <t>コウフリツ</t>
    </rPh>
    <rPh sb="7" eb="9">
      <t>イナイ</t>
    </rPh>
    <phoneticPr fontId="15"/>
  </si>
  <si>
    <t>交付率
1/2以内</t>
    <rPh sb="0" eb="3">
      <t>コウフリツ</t>
    </rPh>
    <rPh sb="7" eb="9">
      <t>イナイ</t>
    </rPh>
    <phoneticPr fontId="15"/>
  </si>
  <si>
    <t>市町村の支援額</t>
    <rPh sb="0" eb="3">
      <t>シチョウソン</t>
    </rPh>
    <rPh sb="4" eb="6">
      <t>シエン</t>
    </rPh>
    <rPh sb="6" eb="7">
      <t>ガク</t>
    </rPh>
    <phoneticPr fontId="15"/>
  </si>
  <si>
    <t>都道府県の支援額</t>
    <rPh sb="0" eb="4">
      <t>トドウフケン</t>
    </rPh>
    <rPh sb="5" eb="7">
      <t>シエン</t>
    </rPh>
    <rPh sb="7" eb="8">
      <t>ガク</t>
    </rPh>
    <phoneticPr fontId="15"/>
  </si>
  <si>
    <t>資機材・施設の整備に対する交付金</t>
    <rPh sb="0" eb="3">
      <t>シキザイ</t>
    </rPh>
    <rPh sb="4" eb="6">
      <t>シセツ</t>
    </rPh>
    <rPh sb="7" eb="9">
      <t>セイビ</t>
    </rPh>
    <rPh sb="10" eb="11">
      <t>タイ</t>
    </rPh>
    <rPh sb="13" eb="16">
      <t>コウフキン</t>
    </rPh>
    <phoneticPr fontId="15"/>
  </si>
  <si>
    <t>取組に対する交付金</t>
    <rPh sb="0" eb="2">
      <t>トリクミ</t>
    </rPh>
    <rPh sb="3" eb="4">
      <t>タイ</t>
    </rPh>
    <rPh sb="6" eb="9">
      <t>コウフキン</t>
    </rPh>
    <phoneticPr fontId="15"/>
  </si>
  <si>
    <t>資機材・施設の整備</t>
    <rPh sb="0" eb="3">
      <t>シキザイ</t>
    </rPh>
    <rPh sb="4" eb="6">
      <t>シセツ</t>
    </rPh>
    <rPh sb="7" eb="9">
      <t>セイビ</t>
    </rPh>
    <phoneticPr fontId="15"/>
  </si>
  <si>
    <t>その他</t>
    <rPh sb="2" eb="3">
      <t>タ</t>
    </rPh>
    <phoneticPr fontId="15"/>
  </si>
  <si>
    <t>委託料</t>
    <rPh sb="0" eb="3">
      <t>イタクリョウ</t>
    </rPh>
    <phoneticPr fontId="15"/>
  </si>
  <si>
    <t>人件費</t>
    <rPh sb="0" eb="3">
      <t>ジンケンヒ</t>
    </rPh>
    <phoneticPr fontId="15"/>
  </si>
  <si>
    <t>合計</t>
    <rPh sb="0" eb="2">
      <t>ゴウケイ</t>
    </rPh>
    <phoneticPr fontId="15"/>
  </si>
  <si>
    <t>地方分</t>
    <rPh sb="0" eb="2">
      <t>チホウ</t>
    </rPh>
    <rPh sb="2" eb="3">
      <t>ブン</t>
    </rPh>
    <phoneticPr fontId="15"/>
  </si>
  <si>
    <t>国庫分</t>
    <rPh sb="0" eb="2">
      <t>コッコ</t>
    </rPh>
    <rPh sb="2" eb="3">
      <t>ブン</t>
    </rPh>
    <phoneticPr fontId="15"/>
  </si>
  <si>
    <t>小計</t>
    <rPh sb="0" eb="2">
      <t>ショウケイ</t>
    </rPh>
    <phoneticPr fontId="15"/>
  </si>
  <si>
    <t>自己負担額</t>
    <rPh sb="0" eb="2">
      <t>ジコ</t>
    </rPh>
    <rPh sb="2" eb="4">
      <t>フタン</t>
    </rPh>
    <rPh sb="4" eb="5">
      <t>ガク</t>
    </rPh>
    <phoneticPr fontId="15"/>
  </si>
  <si>
    <t>侵入竹除去・竹林整備　</t>
    <rPh sb="0" eb="2">
      <t>シンニュウ</t>
    </rPh>
    <rPh sb="2" eb="3">
      <t>チク</t>
    </rPh>
    <rPh sb="3" eb="5">
      <t>ジョキョ</t>
    </rPh>
    <rPh sb="6" eb="8">
      <t>チクリン</t>
    </rPh>
    <rPh sb="8" eb="10">
      <t>セイビ</t>
    </rPh>
    <phoneticPr fontId="15"/>
  </si>
  <si>
    <t>里山林保全</t>
    <rPh sb="0" eb="2">
      <t>サトヤマ</t>
    </rPh>
    <rPh sb="2" eb="3">
      <t>リン</t>
    </rPh>
    <rPh sb="3" eb="5">
      <t>ホゼン</t>
    </rPh>
    <phoneticPr fontId="15"/>
  </si>
  <si>
    <t>支出</t>
    <rPh sb="0" eb="2">
      <t>シシュツ</t>
    </rPh>
    <phoneticPr fontId="15"/>
  </si>
  <si>
    <t>収入</t>
    <rPh sb="0" eb="2">
      <t>シュウニュウ</t>
    </rPh>
    <phoneticPr fontId="15"/>
  </si>
  <si>
    <t>資機材・施設の整備(円)</t>
    <rPh sb="0" eb="3">
      <t>シキザイ</t>
    </rPh>
    <rPh sb="4" eb="6">
      <t>シセツ</t>
    </rPh>
    <rPh sb="7" eb="9">
      <t>セイビ</t>
    </rPh>
    <rPh sb="10" eb="11">
      <t>エン</t>
    </rPh>
    <phoneticPr fontId="15"/>
  </si>
  <si>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15"/>
  </si>
  <si>
    <t xml:space="preserve"> 間伐等(除伐、枝打ち含む)の実施面積</t>
    <rPh sb="1" eb="2">
      <t>カン</t>
    </rPh>
    <rPh sb="2" eb="3">
      <t>バツ</t>
    </rPh>
    <rPh sb="3" eb="4">
      <t>トウ</t>
    </rPh>
    <rPh sb="5" eb="6">
      <t>ジョ</t>
    </rPh>
    <rPh sb="6" eb="7">
      <t>バツ</t>
    </rPh>
    <rPh sb="8" eb="10">
      <t>エダウ</t>
    </rPh>
    <rPh sb="11" eb="12">
      <t>フク</t>
    </rPh>
    <rPh sb="15" eb="17">
      <t>ジッシ</t>
    </rPh>
    <rPh sb="17" eb="19">
      <t>メンセキ</t>
    </rPh>
    <phoneticPr fontId="15"/>
  </si>
  <si>
    <t>関係人口創出・維持タイプ（該当の有無）</t>
    <rPh sb="0" eb="2">
      <t>カンケイ</t>
    </rPh>
    <rPh sb="2" eb="4">
      <t>ジンコウ</t>
    </rPh>
    <rPh sb="4" eb="6">
      <t>ソウシュツ</t>
    </rPh>
    <rPh sb="7" eb="9">
      <t>イジ</t>
    </rPh>
    <rPh sb="13" eb="15">
      <t>ガイトウ</t>
    </rPh>
    <rPh sb="16" eb="18">
      <t>ウム</t>
    </rPh>
    <phoneticPr fontId="15"/>
  </si>
  <si>
    <t>森林機能強化タイプ</t>
    <rPh sb="0" eb="2">
      <t>シンリン</t>
    </rPh>
    <rPh sb="2" eb="4">
      <t>キノウ</t>
    </rPh>
    <rPh sb="4" eb="6">
      <t>キョウカ</t>
    </rPh>
    <phoneticPr fontId="15"/>
  </si>
  <si>
    <t>森林資源利用タイプ</t>
    <rPh sb="0" eb="2">
      <t>シンリン</t>
    </rPh>
    <rPh sb="2" eb="4">
      <t>シゲン</t>
    </rPh>
    <rPh sb="4" eb="6">
      <t>リヨウ</t>
    </rPh>
    <phoneticPr fontId="15"/>
  </si>
  <si>
    <t>地域環境保全タイプ</t>
    <rPh sb="0" eb="2">
      <t>チイキ</t>
    </rPh>
    <rPh sb="2" eb="4">
      <t>カンキョウ</t>
    </rPh>
    <rPh sb="4" eb="6">
      <t>ホゼン</t>
    </rPh>
    <phoneticPr fontId="15"/>
  </si>
  <si>
    <t>備考</t>
    <rPh sb="0" eb="2">
      <t>ビコウ</t>
    </rPh>
    <phoneticPr fontId="15"/>
  </si>
  <si>
    <t>交付金の使途（円）</t>
    <rPh sb="0" eb="3">
      <t>コウフキン</t>
    </rPh>
    <rPh sb="4" eb="6">
      <t>シト</t>
    </rPh>
    <rPh sb="7" eb="8">
      <t>エン</t>
    </rPh>
    <phoneticPr fontId="15"/>
  </si>
  <si>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4"/>
  </si>
  <si>
    <t>構成員(名)</t>
    <rPh sb="0" eb="3">
      <t>コウセイイン</t>
    </rPh>
    <rPh sb="4" eb="5">
      <t>メイ</t>
    </rPh>
    <phoneticPr fontId="15"/>
  </si>
  <si>
    <t>取組内容</t>
    <rPh sb="0" eb="2">
      <t>トリクミ</t>
    </rPh>
    <rPh sb="2" eb="4">
      <t>ナイヨウ</t>
    </rPh>
    <phoneticPr fontId="15"/>
  </si>
  <si>
    <t>活動組織名</t>
    <rPh sb="0" eb="2">
      <t>カツドウ</t>
    </rPh>
    <rPh sb="2" eb="5">
      <t>ソシキメイ</t>
    </rPh>
    <phoneticPr fontId="15"/>
  </si>
  <si>
    <t>対象森林所在市町村名</t>
    <rPh sb="0" eb="2">
      <t>タイショウ</t>
    </rPh>
    <rPh sb="2" eb="4">
      <t>シンリン</t>
    </rPh>
    <rPh sb="4" eb="6">
      <t>ショザイ</t>
    </rPh>
    <rPh sb="6" eb="9">
      <t>シチョウソン</t>
    </rPh>
    <rPh sb="9" eb="10">
      <t>メイ</t>
    </rPh>
    <phoneticPr fontId="15"/>
  </si>
  <si>
    <t>市町村名</t>
    <rPh sb="0" eb="3">
      <t>シチョウソン</t>
    </rPh>
    <rPh sb="3" eb="4">
      <t>メイ</t>
    </rPh>
    <phoneticPr fontId="15"/>
  </si>
  <si>
    <t>地域協議会名</t>
    <rPh sb="0" eb="2">
      <t>チイキ</t>
    </rPh>
    <rPh sb="2" eb="5">
      <t>キョウギカイ</t>
    </rPh>
    <rPh sb="5" eb="6">
      <t>メイ</t>
    </rPh>
    <phoneticPr fontId="15"/>
  </si>
  <si>
    <t>都道府県名</t>
    <rPh sb="0" eb="4">
      <t>トドウフケン</t>
    </rPh>
    <rPh sb="4" eb="5">
      <t>メイ</t>
    </rPh>
    <phoneticPr fontId="15"/>
  </si>
  <si>
    <t>実施状況整理票</t>
    <rPh sb="0" eb="2">
      <t>ジッシ</t>
    </rPh>
    <rPh sb="2" eb="4">
      <t>ジョウキョウ</t>
    </rPh>
    <rPh sb="4" eb="6">
      <t>セイリ</t>
    </rPh>
    <rPh sb="6" eb="7">
      <t>ヒョウ</t>
    </rPh>
    <phoneticPr fontId="15"/>
  </si>
  <si>
    <t>（別紙３　様式第19号　別紙１）</t>
    <rPh sb="1" eb="3">
      <t>ベッシ</t>
    </rPh>
    <rPh sb="10" eb="11">
      <t>ゴウ</t>
    </rPh>
    <phoneticPr fontId="15"/>
  </si>
  <si>
    <t>（別紙３ 様式第17号）</t>
    <rPh sb="1" eb="3">
      <t>ベッシ</t>
    </rPh>
    <phoneticPr fontId="4"/>
  </si>
  <si>
    <t>令和５年度森林・山村多面的機能発揮対策交付金（金銭出納簿）</t>
    <rPh sb="0" eb="2">
      <t>レイワ</t>
    </rPh>
    <rPh sb="3" eb="7">
      <t>ネンドシンリン</t>
    </rPh>
    <rPh sb="8" eb="22">
      <t>サンソンタメンテキキノウハッキタイサクコウフキン</t>
    </rPh>
    <rPh sb="23" eb="28">
      <t>キンセンスイトウボ</t>
    </rPh>
    <phoneticPr fontId="7"/>
  </si>
  <si>
    <t>⑦</t>
  </si>
  <si>
    <t>⑧</t>
  </si>
  <si>
    <t>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</si>
</sst>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0;[Red]\-#,##0.0"/>
  </numFmts>
  <fonts count="23">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4"/>
      <color theme="1"/>
      <name val="ＭＳ ゴシック"/>
      <family val="3"/>
      <charset val="128"/>
    </font>
    <font>
      <sz val="18"/>
      <color theme="1"/>
      <name val="ＭＳ ゴシック"/>
      <family val="3"/>
      <charset val="128"/>
    </font>
    <font>
      <sz val="6"/>
      <name val="ＭＳ ゴシック"/>
      <family val="2"/>
      <charset val="128"/>
    </font>
    <font>
      <sz val="12"/>
      <color theme="1"/>
      <name val="ＭＳ ゴシック"/>
      <family val="3"/>
      <charset val="128"/>
    </font>
    <font>
      <sz val="10"/>
      <color theme="1"/>
      <name val="ＭＳ ゴシック"/>
      <family val="3"/>
      <charset val="128"/>
    </font>
    <font>
      <sz val="6"/>
      <color theme="1"/>
      <name val="ＭＳ ゴシック"/>
      <family val="3"/>
      <charset val="128"/>
    </font>
    <font>
      <sz val="11"/>
      <name val="ＭＳ ゴシック"/>
      <family val="3"/>
      <charset val="128"/>
    </font>
    <font>
      <sz val="11"/>
      <color theme="1"/>
      <name val="ＭＳ 明朝"/>
      <family val="1"/>
      <charset val="128"/>
    </font>
    <font>
      <sz val="11"/>
      <name val="ＭＳ 明朝"/>
      <family val="1"/>
      <charset val="128"/>
    </font>
    <font>
      <sz val="10"/>
      <name val="ＭＳ 明朝"/>
      <family val="1"/>
      <charset val="128"/>
    </font>
    <font>
      <sz val="6"/>
      <name val="游ゴシック"/>
      <family val="2"/>
      <charset val="128"/>
      <scheme val="minor"/>
    </font>
    <font>
      <sz val="9"/>
      <color theme="1"/>
      <name val="ＭＳ 明朝"/>
      <family val="1"/>
      <charset val="128"/>
    </font>
    <font>
      <sz val="9"/>
      <name val="ＭＳ Ｐゴシック"/>
      <family val="3"/>
      <charset val="128"/>
    </font>
    <font>
      <sz val="20"/>
      <name val="ＭＳ 明朝"/>
      <family val="1"/>
      <charset val="128"/>
    </font>
    <font>
      <sz val="12"/>
      <name val="ＭＳ 明朝"/>
      <family val="1"/>
      <charset val="128"/>
    </font>
    <font>
      <sz val="11"/>
      <color theme="0" tint="-0.34998626667073579"/>
      <name val="ＭＳ 明朝"/>
      <family val="1"/>
      <charset val="128"/>
    </font>
    <font>
      <sz val="11"/>
      <color theme="0" tint="-0.249977111117893"/>
      <name val="ＭＳ 明朝"/>
      <family val="1"/>
      <charset val="128"/>
    </font>
    <font>
      <b/>
      <sz val="10"/>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18">
    <xf numFmtId="0" fontId="0" fillId="0" borderId="0" xfId="0"/>
    <xf numFmtId="0" fontId="3" fillId="2" borderId="0" xfId="0" applyFont="1" applyFill="1" applyAlignment="1">
      <alignment vertical="center"/>
    </xf>
    <xf numFmtId="0" fontId="3" fillId="0" borderId="0" xfId="0" applyFont="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11" fillId="0" borderId="1" xfId="0" applyNumberFormat="1" applyFont="1" applyBorder="1" applyAlignment="1">
      <alignment horizontal="left" vertical="center"/>
    </xf>
    <xf numFmtId="0" fontId="3" fillId="0" borderId="1" xfId="0" applyFont="1" applyBorder="1" applyAlignment="1">
      <alignment horizontal="center" vertical="center"/>
    </xf>
    <xf numFmtId="3" fontId="11" fillId="0" borderId="1" xfId="0" applyNumberFormat="1" applyFont="1" applyBorder="1" applyAlignment="1">
      <alignment vertical="center"/>
    </xf>
    <xf numFmtId="38" fontId="11" fillId="0" borderId="1" xfId="1" applyFont="1" applyFill="1" applyBorder="1">
      <alignment vertical="center"/>
    </xf>
    <xf numFmtId="0" fontId="11" fillId="0" borderId="1" xfId="0" applyFont="1" applyBorder="1" applyAlignment="1">
      <alignment horizontal="center" vertical="center"/>
    </xf>
    <xf numFmtId="176" fontId="11" fillId="0" borderId="1" xfId="0" applyNumberFormat="1" applyFont="1" applyBorder="1" applyAlignment="1">
      <alignment vertical="center"/>
    </xf>
    <xf numFmtId="0" fontId="3" fillId="0" borderId="1" xfId="0" applyFont="1" applyBorder="1" applyAlignment="1">
      <alignment vertical="center" shrinkToFit="1"/>
    </xf>
    <xf numFmtId="38" fontId="3" fillId="0" borderId="12" xfId="1" applyFont="1" applyFill="1" applyBorder="1">
      <alignment vertical="center"/>
    </xf>
    <xf numFmtId="38" fontId="3" fillId="0" borderId="1" xfId="1" applyFont="1" applyFill="1" applyBorder="1">
      <alignment vertical="center"/>
    </xf>
    <xf numFmtId="38" fontId="3" fillId="0" borderId="1" xfId="1" applyFont="1" applyFill="1" applyBorder="1" applyAlignment="1">
      <alignment horizontal="right" vertical="center"/>
    </xf>
    <xf numFmtId="0" fontId="3" fillId="0" borderId="1" xfId="0" applyFont="1" applyBorder="1" applyAlignment="1">
      <alignment vertical="center"/>
    </xf>
    <xf numFmtId="56" fontId="3" fillId="0" borderId="1" xfId="0" applyNumberFormat="1" applyFont="1" applyBorder="1" applyAlignment="1">
      <alignment vertical="center"/>
    </xf>
    <xf numFmtId="56" fontId="3" fillId="0" borderId="12" xfId="0" applyNumberFormat="1" applyFont="1" applyBorder="1" applyAlignment="1">
      <alignment vertical="center"/>
    </xf>
    <xf numFmtId="0" fontId="3" fillId="0" borderId="12" xfId="0" applyFont="1" applyBorder="1" applyAlignment="1">
      <alignment horizontal="center" vertical="center"/>
    </xf>
    <xf numFmtId="38" fontId="3" fillId="0" borderId="12" xfId="1" applyFont="1" applyFill="1" applyBorder="1" applyAlignment="1">
      <alignment horizontal="right" vertical="center"/>
    </xf>
    <xf numFmtId="0" fontId="3" fillId="0" borderId="12"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xf>
    <xf numFmtId="0" fontId="3" fillId="0" borderId="13" xfId="0" applyFont="1" applyBorder="1" applyAlignment="1">
      <alignment horizontal="center" vertical="center"/>
    </xf>
    <xf numFmtId="38" fontId="3" fillId="0" borderId="13" xfId="1" applyFont="1" applyFill="1" applyBorder="1">
      <alignment vertical="center"/>
    </xf>
    <xf numFmtId="38" fontId="3" fillId="0" borderId="13" xfId="1" applyFont="1" applyFill="1" applyBorder="1" applyAlignment="1">
      <alignment horizontal="right" vertical="center"/>
    </xf>
    <xf numFmtId="0" fontId="3" fillId="0" borderId="13" xfId="0" applyFont="1" applyBorder="1" applyAlignment="1">
      <alignment vertical="center" shrinkToFit="1"/>
    </xf>
    <xf numFmtId="38" fontId="3" fillId="2" borderId="17" xfId="1" applyFont="1" applyFill="1" applyBorder="1">
      <alignment vertical="center"/>
    </xf>
    <xf numFmtId="0" fontId="3" fillId="2" borderId="17" xfId="0" applyFont="1" applyFill="1" applyBorder="1" applyAlignment="1">
      <alignment vertical="center"/>
    </xf>
    <xf numFmtId="0" fontId="11" fillId="2" borderId="3" xfId="0" applyFont="1" applyFill="1" applyBorder="1" applyAlignment="1">
      <alignment vertical="center"/>
    </xf>
    <xf numFmtId="38" fontId="11" fillId="2" borderId="0" xfId="0" applyNumberFormat="1" applyFont="1" applyFill="1" applyAlignment="1">
      <alignment vertical="center"/>
    </xf>
    <xf numFmtId="0" fontId="11" fillId="2" borderId="0" xfId="0" applyFont="1" applyFill="1" applyAlignment="1">
      <alignment horizontal="right" vertical="center"/>
    </xf>
    <xf numFmtId="0" fontId="11" fillId="2" borderId="0" xfId="0" applyFont="1" applyFill="1" applyAlignment="1">
      <alignment vertical="center"/>
    </xf>
    <xf numFmtId="38" fontId="11" fillId="2" borderId="0" xfId="1" applyFont="1" applyFill="1">
      <alignment vertical="center"/>
    </xf>
    <xf numFmtId="49" fontId="11" fillId="2" borderId="0" xfId="0" applyNumberFormat="1" applyFont="1" applyFill="1" applyAlignment="1">
      <alignment vertical="center"/>
    </xf>
    <xf numFmtId="38" fontId="11" fillId="2" borderId="0" xfId="0" applyNumberFormat="1" applyFont="1" applyFill="1" applyAlignment="1">
      <alignment vertical="center" shrinkToFit="1"/>
    </xf>
    <xf numFmtId="38" fontId="3" fillId="2" borderId="1" xfId="1" applyFont="1" applyFill="1" applyBorder="1" applyAlignment="1">
      <alignment horizontal="right" vertical="center"/>
    </xf>
    <xf numFmtId="38" fontId="3" fillId="2" borderId="1" xfId="1" applyFont="1" applyFill="1" applyBorder="1">
      <alignment vertical="center"/>
    </xf>
    <xf numFmtId="38" fontId="11" fillId="2" borderId="1" xfId="1" applyFont="1" applyFill="1" applyBorder="1" applyAlignment="1">
      <alignment horizontal="right" vertical="center"/>
    </xf>
    <xf numFmtId="38" fontId="3" fillId="0" borderId="1" xfId="1" applyFont="1" applyBorder="1">
      <alignment vertical="center"/>
    </xf>
    <xf numFmtId="0" fontId="12" fillId="0" borderId="0" xfId="2" applyFont="1">
      <alignment vertical="center"/>
    </xf>
    <xf numFmtId="0" fontId="13" fillId="0" borderId="0" xfId="2" applyFont="1">
      <alignment vertical="center"/>
    </xf>
    <xf numFmtId="0" fontId="14" fillId="0" borderId="0" xfId="2" applyFont="1">
      <alignment vertical="center"/>
    </xf>
    <xf numFmtId="0" fontId="14" fillId="0" borderId="3" xfId="2" applyFont="1" applyBorder="1">
      <alignment vertical="center"/>
    </xf>
    <xf numFmtId="0" fontId="16" fillId="0" borderId="0" xfId="2" applyFont="1">
      <alignment vertical="center"/>
    </xf>
    <xf numFmtId="0" fontId="14" fillId="0" borderId="1" xfId="2" applyFont="1" applyBorder="1">
      <alignment vertical="center"/>
    </xf>
    <xf numFmtId="38" fontId="14" fillId="0" borderId="1" xfId="3" applyFont="1" applyBorder="1">
      <alignment vertical="center"/>
    </xf>
    <xf numFmtId="38" fontId="14" fillId="0" borderId="1" xfId="3" applyFont="1" applyBorder="1" applyAlignment="1">
      <alignment horizontal="center" vertical="center"/>
    </xf>
    <xf numFmtId="177" fontId="14" fillId="0" borderId="1" xfId="3" applyNumberFormat="1" applyFont="1" applyBorder="1" applyAlignment="1">
      <alignment horizontal="center" vertical="center"/>
    </xf>
    <xf numFmtId="0" fontId="14" fillId="0" borderId="1" xfId="2" applyFont="1" applyBorder="1" applyAlignment="1">
      <alignment horizontal="center" vertical="center" textRotation="255"/>
    </xf>
    <xf numFmtId="0" fontId="14" fillId="0" borderId="1" xfId="2" applyFont="1" applyBorder="1" applyAlignment="1">
      <alignment horizontal="center" vertical="center" textRotation="255" shrinkToFit="1"/>
    </xf>
    <xf numFmtId="0" fontId="17" fillId="0" borderId="1" xfId="2" applyFont="1" applyBorder="1" applyAlignment="1">
      <alignment horizontal="center" vertical="center" wrapText="1"/>
    </xf>
    <xf numFmtId="0" fontId="17" fillId="0" borderId="17" xfId="2" applyFont="1" applyBorder="1" applyAlignment="1">
      <alignment horizontal="center" vertical="center" wrapText="1"/>
    </xf>
    <xf numFmtId="0" fontId="18" fillId="0" borderId="0" xfId="2" applyFont="1" applyAlignment="1">
      <alignment horizontal="center" vertical="center"/>
    </xf>
    <xf numFmtId="0" fontId="18" fillId="0" borderId="7" xfId="2" applyFont="1" applyBorder="1" applyAlignment="1">
      <alignment horizontal="center" vertical="center"/>
    </xf>
    <xf numFmtId="0" fontId="14" fillId="3" borderId="1" xfId="2" applyFont="1" applyFill="1" applyBorder="1" applyAlignment="1">
      <alignment horizontal="center" vertical="center" wrapText="1"/>
    </xf>
    <xf numFmtId="0" fontId="3" fillId="0" borderId="0" xfId="0" applyFont="1" applyAlignment="1">
      <alignment horizontal="left"/>
    </xf>
    <xf numFmtId="0" fontId="14" fillId="0" borderId="0" xfId="2" applyFont="1" applyAlignment="1">
      <alignment horizontal="center" vertical="center"/>
    </xf>
    <xf numFmtId="38" fontId="14" fillId="0" borderId="1" xfId="3" applyFont="1" applyFill="1" applyBorder="1" applyAlignment="1">
      <alignment horizontal="center" vertical="center"/>
    </xf>
    <xf numFmtId="0" fontId="20" fillId="0" borderId="0" xfId="2" applyFont="1">
      <alignment vertical="center"/>
    </xf>
    <xf numFmtId="0" fontId="21" fillId="0" borderId="0" xfId="2" applyFont="1">
      <alignment vertical="center"/>
    </xf>
    <xf numFmtId="38" fontId="14" fillId="0" borderId="1" xfId="3" applyFont="1" applyFill="1" applyBorder="1">
      <alignment vertical="center"/>
    </xf>
    <xf numFmtId="38" fontId="3" fillId="2" borderId="1" xfId="1" applyFont="1" applyFill="1" applyBorder="1" applyAlignment="1">
      <alignment horizontal="center" vertical="center" shrinkToFit="1"/>
    </xf>
    <xf numFmtId="38" fontId="3" fillId="2" borderId="1" xfId="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38" fontId="3" fillId="2" borderId="1" xfId="1" applyFont="1" applyFill="1" applyBorder="1" applyAlignment="1">
      <alignment horizontal="right" vertical="center"/>
    </xf>
    <xf numFmtId="38" fontId="11" fillId="2" borderId="1" xfId="1" applyFont="1" applyFill="1" applyBorder="1" applyAlignment="1">
      <alignment horizontal="center" vertical="center" shrinkToFit="1"/>
    </xf>
    <xf numFmtId="0" fontId="3" fillId="0" borderId="1" xfId="0" applyFont="1" applyBorder="1" applyAlignment="1">
      <alignment horizontal="center" vertical="center"/>
    </xf>
    <xf numFmtId="0" fontId="11" fillId="2" borderId="7" xfId="0" applyFont="1" applyFill="1" applyBorder="1" applyAlignment="1">
      <alignment horizontal="right" vertical="center" shrinkToFi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3" xfId="0" applyFont="1" applyFill="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5" xfId="0" applyFont="1" applyFill="1" applyBorder="1" applyAlignment="1">
      <alignment horizontal="center" vertical="center" wrapText="1"/>
    </xf>
    <xf numFmtId="0" fontId="5" fillId="2" borderId="0" xfId="0" applyFont="1" applyFill="1" applyAlignment="1">
      <alignment horizontal="left" vertical="center"/>
    </xf>
    <xf numFmtId="0" fontId="6" fillId="2" borderId="0" xfId="0" applyFont="1" applyFill="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 fillId="2" borderId="1" xfId="0" applyFont="1" applyFill="1" applyBorder="1" applyAlignment="1">
      <alignment horizontal="center" vertical="center" textRotation="255"/>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9" fillId="2" borderId="1" xfId="0" applyFont="1" applyFill="1" applyBorder="1" applyAlignment="1">
      <alignment horizontal="center" vertical="center" wrapText="1"/>
    </xf>
    <xf numFmtId="0" fontId="17" fillId="0" borderId="12" xfId="2" applyFont="1" applyBorder="1" applyAlignment="1">
      <alignment horizontal="center" vertical="center" textRotation="255" wrapText="1"/>
    </xf>
    <xf numFmtId="0" fontId="17" fillId="0" borderId="18" xfId="2" applyFont="1" applyBorder="1" applyAlignment="1">
      <alignment horizontal="center" vertical="center" textRotation="255" wrapText="1"/>
    </xf>
    <xf numFmtId="0" fontId="17" fillId="0" borderId="17" xfId="2" applyFont="1" applyBorder="1" applyAlignment="1">
      <alignment horizontal="center" vertical="center" textRotation="255" wrapText="1"/>
    </xf>
    <xf numFmtId="0" fontId="17" fillId="0" borderId="12" xfId="2" applyFont="1" applyBorder="1" applyAlignment="1">
      <alignment horizontal="center" vertical="top" textRotation="255" wrapText="1"/>
    </xf>
    <xf numFmtId="0" fontId="17" fillId="0" borderId="18" xfId="2" applyFont="1" applyBorder="1" applyAlignment="1">
      <alignment horizontal="center" vertical="top" textRotation="255" wrapText="1"/>
    </xf>
    <xf numFmtId="0" fontId="17" fillId="0" borderId="17" xfId="2" applyFont="1" applyBorder="1" applyAlignment="1">
      <alignment horizontal="center" vertical="top" textRotation="255" wrapText="1"/>
    </xf>
    <xf numFmtId="0" fontId="17" fillId="0" borderId="2" xfId="2" applyFont="1" applyBorder="1" applyAlignment="1">
      <alignment horizontal="center" vertical="center" textRotation="255" wrapText="1"/>
    </xf>
    <xf numFmtId="0" fontId="17" fillId="0" borderId="4" xfId="2" applyFont="1" applyBorder="1" applyAlignment="1">
      <alignment horizontal="center" vertical="center" textRotation="255" wrapText="1"/>
    </xf>
    <xf numFmtId="0" fontId="17" fillId="0" borderId="5" xfId="2" applyFont="1" applyBorder="1" applyAlignment="1">
      <alignment horizontal="center" vertical="center" textRotation="255" wrapText="1"/>
    </xf>
    <xf numFmtId="0" fontId="17" fillId="0" borderId="19" xfId="2" applyFont="1" applyBorder="1" applyAlignment="1">
      <alignment horizontal="center" vertical="center" textRotation="255" wrapText="1"/>
    </xf>
    <xf numFmtId="0" fontId="17" fillId="0" borderId="6" xfId="2" applyFont="1" applyBorder="1" applyAlignment="1">
      <alignment horizontal="center" vertical="center" textRotation="255" wrapText="1"/>
    </xf>
    <xf numFmtId="0" fontId="17" fillId="0" borderId="8" xfId="2" applyFont="1" applyBorder="1" applyAlignment="1">
      <alignment horizontal="center" vertical="center" textRotation="255" wrapText="1"/>
    </xf>
    <xf numFmtId="0" fontId="17" fillId="0" borderId="9"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9" xfId="2" applyFont="1" applyBorder="1" applyAlignment="1">
      <alignment horizontal="center" vertical="center" textRotation="255" wrapText="1"/>
    </xf>
    <xf numFmtId="0" fontId="17" fillId="0" borderId="11" xfId="2" applyFont="1" applyBorder="1" applyAlignment="1">
      <alignment horizontal="center" vertical="center" textRotation="255" wrapText="1"/>
    </xf>
    <xf numFmtId="0" fontId="19" fillId="0" borderId="0" xfId="2" applyFont="1" applyAlignment="1">
      <alignment horizontal="left" vertical="center"/>
    </xf>
    <xf numFmtId="0" fontId="19" fillId="0" borderId="0" xfId="2" applyFont="1" applyAlignment="1">
      <alignment horizontal="center" vertical="center"/>
    </xf>
    <xf numFmtId="0" fontId="17" fillId="0" borderId="12" xfId="2" applyFont="1" applyBorder="1" applyAlignment="1">
      <alignment horizontal="center" vertical="center"/>
    </xf>
    <xf numFmtId="0" fontId="17" fillId="0" borderId="18" xfId="2" applyFont="1" applyBorder="1" applyAlignment="1">
      <alignment horizontal="center" vertical="center"/>
    </xf>
    <xf numFmtId="0" fontId="17" fillId="0" borderId="17" xfId="2" applyFont="1" applyBorder="1" applyAlignment="1">
      <alignment horizontal="center" vertical="center"/>
    </xf>
  </cellXfs>
  <cellStyles count="4">
    <cellStyle name="桁区切り" xfId="1" builtinId="6"/>
    <cellStyle name="桁区切り 2" xfId="3" xr:uid="{42D1EBDD-2A08-4876-99F9-CA788858E09E}"/>
    <cellStyle name="標準" xfId="0" builtinId="0"/>
    <cellStyle name="標準 4" xfId="2" xr:uid="{0D568DBC-2FF4-46E4-857B-11588CFC4682}"/>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324972</xdr:colOff>
      <xdr:row>1</xdr:row>
      <xdr:rowOff>156883</xdr:rowOff>
    </xdr:from>
    <xdr:to>
      <xdr:col>21</xdr:col>
      <xdr:colOff>1</xdr:colOff>
      <xdr:row>5</xdr:row>
      <xdr:rowOff>108857</xdr:rowOff>
    </xdr:to>
    <xdr:sp macro="" textlink="">
      <xdr:nvSpPr>
        <xdr:cNvPr id="2" name="テキスト ボックス 1">
          <a:extLst>
            <a:ext uri="{FF2B5EF4-FFF2-40B4-BE49-F238E27FC236}">
              <a16:creationId xmlns:a16="http://schemas.microsoft.com/office/drawing/2014/main" id="{07C5B218-AF56-4A65-B6CC-EAB71CF26BAC}"/>
            </a:ext>
          </a:extLst>
        </xdr:cNvPr>
        <xdr:cNvSpPr txBox="1"/>
      </xdr:nvSpPr>
      <xdr:spPr>
        <a:xfrm>
          <a:off x="8278347" y="328333"/>
          <a:ext cx="8733304" cy="904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200" b="1">
              <a:solidFill>
                <a:schemeClr val="dk1"/>
              </a:solidFill>
              <a:effectLst/>
              <a:latin typeface="+mn-lt"/>
              <a:ea typeface="+mn-ea"/>
              <a:cs typeface="+mn-cs"/>
            </a:rPr>
            <a:t>①：活動推進費　②：地域環境保全（里山林）③：地域環境保全（侵入竹）④：森林資源利用</a:t>
          </a:r>
          <a:endParaRPr lang="ja-JP" altLang="ja-JP" sz="1200">
            <a:effectLst/>
          </a:endParaRPr>
        </a:p>
        <a:p>
          <a:r>
            <a:rPr kumimoji="1" lang="ja-JP" altLang="ja-JP" sz="1200" b="1">
              <a:solidFill>
                <a:schemeClr val="dk1"/>
              </a:solidFill>
              <a:effectLst/>
              <a:latin typeface="+mn-lt"/>
              <a:ea typeface="+mn-ea"/>
              <a:cs typeface="+mn-cs"/>
            </a:rPr>
            <a:t>⑤：森林機能強化　⑥</a:t>
          </a:r>
          <a:r>
            <a:rPr kumimoji="1" lang="ja-JP" altLang="en-US"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関係人口創出・維持タイプ</a:t>
          </a:r>
          <a:r>
            <a:rPr kumimoji="1" lang="ja-JP" altLang="en-US" sz="1200" b="1">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⑦：資機材・施設の整備（</a:t>
          </a:r>
          <a:r>
            <a:rPr kumimoji="1" lang="en-US" altLang="ja-JP" sz="1200" b="1">
              <a:solidFill>
                <a:schemeClr val="dk1"/>
              </a:solidFill>
              <a:effectLst/>
              <a:latin typeface="+mn-lt"/>
              <a:ea typeface="+mn-ea"/>
              <a:cs typeface="+mn-cs"/>
            </a:rPr>
            <a:t>1/2</a:t>
          </a:r>
          <a:r>
            <a:rPr kumimoji="1" lang="ja-JP" altLang="ja-JP" sz="1200" b="1">
              <a:solidFill>
                <a:schemeClr val="dk1"/>
              </a:solidFill>
              <a:effectLst/>
              <a:latin typeface="+mn-lt"/>
              <a:ea typeface="+mn-ea"/>
              <a:cs typeface="+mn-cs"/>
            </a:rPr>
            <a:t>）⑧：資機材・施設の整備（</a:t>
          </a:r>
          <a:r>
            <a:rPr kumimoji="1" lang="en-US" altLang="ja-JP" sz="1200" b="1">
              <a:solidFill>
                <a:schemeClr val="dk1"/>
              </a:solidFill>
              <a:effectLst/>
              <a:latin typeface="+mn-lt"/>
              <a:ea typeface="+mn-ea"/>
              <a:cs typeface="+mn-cs"/>
            </a:rPr>
            <a:t>1/3</a:t>
          </a:r>
          <a:r>
            <a:rPr kumimoji="1" lang="ja-JP" altLang="ja-JP" sz="1200" b="1">
              <a:solidFill>
                <a:schemeClr val="dk1"/>
              </a:solidFill>
              <a:effectLst/>
              <a:latin typeface="+mn-lt"/>
              <a:ea typeface="+mn-ea"/>
              <a:cs typeface="+mn-cs"/>
            </a:rPr>
            <a:t>）</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id="{FDEC283E-21E3-4DA7-AB54-CFC2C2A067BA}"/>
            </a:ext>
          </a:extLst>
        </xdr:cNvPr>
        <xdr:cNvSpPr txBox="1"/>
      </xdr:nvSpPr>
      <xdr:spPr>
        <a:xfrm rot="5400000">
          <a:off x="7896225" y="1838325"/>
          <a:ext cx="1905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127744</xdr:colOff>
      <xdr:row>7</xdr:row>
      <xdr:rowOff>765927</xdr:rowOff>
    </xdr:from>
    <xdr:to>
      <xdr:col>12</xdr:col>
      <xdr:colOff>336175</xdr:colOff>
      <xdr:row>8</xdr:row>
      <xdr:rowOff>156883</xdr:rowOff>
    </xdr:to>
    <xdr:sp macro="" textlink="">
      <xdr:nvSpPr>
        <xdr:cNvPr id="3" name="テキスト ボックス 2">
          <a:extLst>
            <a:ext uri="{FF2B5EF4-FFF2-40B4-BE49-F238E27FC236}">
              <a16:creationId xmlns:a16="http://schemas.microsoft.com/office/drawing/2014/main" id="{93CC2D39-BC59-41F1-A045-95618476161F}"/>
            </a:ext>
          </a:extLst>
        </xdr:cNvPr>
        <xdr:cNvSpPr txBox="1"/>
      </xdr:nvSpPr>
      <xdr:spPr>
        <a:xfrm rot="5400000">
          <a:off x="3590085" y="4027116"/>
          <a:ext cx="567573" cy="208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id="{B8F4474E-93AC-41D5-A3B5-EE5F44A0A1A2}"/>
            </a:ext>
          </a:extLst>
        </xdr:cNvPr>
        <xdr:cNvSpPr txBox="1"/>
      </xdr:nvSpPr>
      <xdr:spPr>
        <a:xfrm rot="5400000">
          <a:off x="4462462" y="1624013"/>
          <a:ext cx="2381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114300</xdr:colOff>
      <xdr:row>7</xdr:row>
      <xdr:rowOff>749681</xdr:rowOff>
    </xdr:from>
    <xdr:to>
      <xdr:col>11</xdr:col>
      <xdr:colOff>295275</xdr:colOff>
      <xdr:row>8</xdr:row>
      <xdr:rowOff>435358</xdr:rowOff>
    </xdr:to>
    <xdr:sp macro="" textlink="">
      <xdr:nvSpPr>
        <xdr:cNvPr id="5" name="テキスト ボックス 4">
          <a:extLst>
            <a:ext uri="{FF2B5EF4-FFF2-40B4-BE49-F238E27FC236}">
              <a16:creationId xmlns:a16="http://schemas.microsoft.com/office/drawing/2014/main" id="{7EEB8E57-EAA1-4DC6-A462-3DD4F5EC36D9}"/>
            </a:ext>
          </a:extLst>
        </xdr:cNvPr>
        <xdr:cNvSpPr txBox="1"/>
      </xdr:nvSpPr>
      <xdr:spPr>
        <a:xfrm rot="5400000">
          <a:off x="3068170" y="4171958"/>
          <a:ext cx="86229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85724</xdr:colOff>
      <xdr:row>7</xdr:row>
      <xdr:rowOff>19053</xdr:rowOff>
    </xdr:from>
    <xdr:to>
      <xdr:col>6</xdr:col>
      <xdr:colOff>295274</xdr:colOff>
      <xdr:row>7</xdr:row>
      <xdr:rowOff>542926</xdr:rowOff>
    </xdr:to>
    <xdr:sp macro="" textlink="">
      <xdr:nvSpPr>
        <xdr:cNvPr id="6" name="テキスト ボックス 5">
          <a:extLst>
            <a:ext uri="{FF2B5EF4-FFF2-40B4-BE49-F238E27FC236}">
              <a16:creationId xmlns:a16="http://schemas.microsoft.com/office/drawing/2014/main" id="{EAB6D222-2B22-49C2-94D5-525CCC310B6C}"/>
            </a:ext>
          </a:extLst>
        </xdr:cNvPr>
        <xdr:cNvSpPr txBox="1"/>
      </xdr:nvSpPr>
      <xdr:spPr>
        <a:xfrm rot="5400000">
          <a:off x="4195762" y="1690690"/>
          <a:ext cx="219073"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103094</xdr:colOff>
      <xdr:row>7</xdr:row>
      <xdr:rowOff>390529</xdr:rowOff>
    </xdr:from>
    <xdr:to>
      <xdr:col>7</xdr:col>
      <xdr:colOff>284069</xdr:colOff>
      <xdr:row>7</xdr:row>
      <xdr:rowOff>847731</xdr:rowOff>
    </xdr:to>
    <xdr:sp macro="" textlink="">
      <xdr:nvSpPr>
        <xdr:cNvPr id="7" name="テキスト ボックス 6">
          <a:extLst>
            <a:ext uri="{FF2B5EF4-FFF2-40B4-BE49-F238E27FC236}">
              <a16:creationId xmlns:a16="http://schemas.microsoft.com/office/drawing/2014/main" id="{33AC23A5-3003-4F1C-B36B-53858CFFBEC8}"/>
            </a:ext>
          </a:extLst>
        </xdr:cNvPr>
        <xdr:cNvSpPr txBox="1"/>
      </xdr:nvSpPr>
      <xdr:spPr>
        <a:xfrm rot="5400000">
          <a:off x="1869981" y="3610260"/>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123824</xdr:colOff>
      <xdr:row>7</xdr:row>
      <xdr:rowOff>85727</xdr:rowOff>
    </xdr:from>
    <xdr:to>
      <xdr:col>8</xdr:col>
      <xdr:colOff>304799</xdr:colOff>
      <xdr:row>7</xdr:row>
      <xdr:rowOff>600075</xdr:rowOff>
    </xdr:to>
    <xdr:sp macro="" textlink="">
      <xdr:nvSpPr>
        <xdr:cNvPr id="8" name="テキスト ボックス 7">
          <a:extLst>
            <a:ext uri="{FF2B5EF4-FFF2-40B4-BE49-F238E27FC236}">
              <a16:creationId xmlns:a16="http://schemas.microsoft.com/office/drawing/2014/main" id="{264CBD13-9EA5-45D5-B793-8C5CBCB661AF}"/>
            </a:ext>
          </a:extLst>
        </xdr:cNvPr>
        <xdr:cNvSpPr txBox="1"/>
      </xdr:nvSpPr>
      <xdr:spPr>
        <a:xfrm rot="5400000">
          <a:off x="5624513" y="1738313"/>
          <a:ext cx="152398"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103094</xdr:colOff>
      <xdr:row>7</xdr:row>
      <xdr:rowOff>172011</xdr:rowOff>
    </xdr:from>
    <xdr:to>
      <xdr:col>9</xdr:col>
      <xdr:colOff>284069</xdr:colOff>
      <xdr:row>7</xdr:row>
      <xdr:rowOff>561978</xdr:rowOff>
    </xdr:to>
    <xdr:sp macro="" textlink="">
      <xdr:nvSpPr>
        <xdr:cNvPr id="9" name="テキスト ボックス 8">
          <a:extLst>
            <a:ext uri="{FF2B5EF4-FFF2-40B4-BE49-F238E27FC236}">
              <a16:creationId xmlns:a16="http://schemas.microsoft.com/office/drawing/2014/main" id="{30F566E6-80FB-46D9-9F8F-D242B551C515}"/>
            </a:ext>
          </a:extLst>
        </xdr:cNvPr>
        <xdr:cNvSpPr txBox="1"/>
      </xdr:nvSpPr>
      <xdr:spPr>
        <a:xfrm rot="5400000">
          <a:off x="2598363" y="3358125"/>
          <a:ext cx="389967"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C8A2C-E455-4D7F-A08A-91FE969FB14B}">
  <sheetPr codeName="Sheet3">
    <pageSetUpPr fitToPage="1"/>
  </sheetPr>
  <dimension ref="A1:W428"/>
  <sheetViews>
    <sheetView showGridLines="0" tabSelected="1" view="pageBreakPreview" zoomScale="70" zoomScaleNormal="100" zoomScaleSheetLayoutView="70" workbookViewId="0">
      <selection activeCell="W10" sqref="W10"/>
    </sheetView>
  </sheetViews>
  <sheetFormatPr defaultRowHeight="13.5"/>
  <cols>
    <col min="1" max="1" width="1.625" style="2" customWidth="1"/>
    <col min="2" max="2" width="10.75" style="2" bestFit="1" customWidth="1"/>
    <col min="3" max="3" width="4.875" style="2" customWidth="1"/>
    <col min="4" max="4" width="9.75" style="2" bestFit="1" customWidth="1"/>
    <col min="5" max="5" width="3.5" style="2" bestFit="1" customWidth="1"/>
    <col min="6" max="6" width="12.125" style="2" customWidth="1"/>
    <col min="7" max="7" width="3.5" style="2" bestFit="1" customWidth="1"/>
    <col min="8" max="8" width="9.75" style="2" bestFit="1" customWidth="1"/>
    <col min="9" max="9" width="3.5" style="2" bestFit="1" customWidth="1"/>
    <col min="10" max="10" width="11.75" style="2" customWidth="1"/>
    <col min="11" max="11" width="12" style="2" customWidth="1"/>
    <col min="12" max="12" width="13.875" style="2" bestFit="1" customWidth="1"/>
    <col min="13" max="13" width="11.875" style="2" bestFit="1" customWidth="1"/>
    <col min="14" max="14" width="11.75" style="2" bestFit="1" customWidth="1"/>
    <col min="15" max="15" width="10.5" style="2" bestFit="1" customWidth="1"/>
    <col min="16" max="16" width="11.25" style="2" bestFit="1" customWidth="1"/>
    <col min="17" max="17" width="10.625" style="2" bestFit="1" customWidth="1"/>
    <col min="18" max="18" width="10.25" style="2" customWidth="1"/>
    <col min="19" max="19" width="12.75" style="2" bestFit="1" customWidth="1"/>
    <col min="20" max="20" width="19.375" style="2" customWidth="1"/>
    <col min="21" max="21" width="20.5" style="2" bestFit="1" customWidth="1"/>
    <col min="22" max="22" width="1.625" style="2" customWidth="1"/>
    <col min="23" max="16384" width="9" style="2"/>
  </cols>
  <sheetData>
    <row r="1" spans="1:23">
      <c r="B1" s="56" t="s">
        <v>73</v>
      </c>
    </row>
    <row r="2" spans="1:23" ht="17.25">
      <c r="A2" s="1"/>
      <c r="B2" s="84"/>
      <c r="C2" s="84"/>
      <c r="D2" s="84"/>
      <c r="E2" s="1"/>
      <c r="F2" s="1"/>
      <c r="G2" s="1"/>
      <c r="H2" s="1"/>
      <c r="I2" s="1"/>
      <c r="J2" s="1"/>
      <c r="K2" s="1"/>
      <c r="L2" s="1"/>
      <c r="M2" s="1"/>
      <c r="N2" s="1"/>
      <c r="O2" s="1"/>
      <c r="P2" s="1"/>
      <c r="Q2" s="1"/>
      <c r="R2" s="1"/>
      <c r="S2" s="1"/>
      <c r="T2" s="1"/>
      <c r="U2" s="1"/>
      <c r="V2" s="1"/>
    </row>
    <row r="3" spans="1:23" ht="13.5" customHeight="1">
      <c r="A3" s="1"/>
      <c r="B3" s="85" t="s">
        <v>74</v>
      </c>
      <c r="C3" s="85"/>
      <c r="D3" s="85"/>
      <c r="E3" s="85"/>
      <c r="F3" s="85"/>
      <c r="G3" s="85"/>
      <c r="H3" s="85"/>
      <c r="I3" s="85"/>
      <c r="J3" s="85"/>
      <c r="K3" s="85"/>
      <c r="L3" s="85"/>
      <c r="M3" s="85"/>
      <c r="N3" s="1"/>
      <c r="O3" s="1"/>
      <c r="P3" s="1"/>
      <c r="Q3" s="1"/>
      <c r="R3" s="1"/>
      <c r="S3" s="1"/>
      <c r="T3" s="1"/>
      <c r="U3" s="1"/>
      <c r="V3" s="1"/>
    </row>
    <row r="4" spans="1:23" ht="13.5" customHeight="1">
      <c r="A4" s="1"/>
      <c r="B4" s="85"/>
      <c r="C4" s="85"/>
      <c r="D4" s="85"/>
      <c r="E4" s="85"/>
      <c r="F4" s="85"/>
      <c r="G4" s="85"/>
      <c r="H4" s="85"/>
      <c r="I4" s="85"/>
      <c r="J4" s="85"/>
      <c r="K4" s="85"/>
      <c r="L4" s="85"/>
      <c r="M4" s="85"/>
      <c r="N4" s="1"/>
      <c r="O4" s="1"/>
      <c r="P4" s="1"/>
      <c r="Q4" s="1"/>
      <c r="R4" s="1"/>
      <c r="S4" s="1"/>
      <c r="T4" s="1"/>
      <c r="U4" s="1"/>
      <c r="V4" s="1"/>
    </row>
    <row r="5" spans="1:23" ht="30.75" customHeight="1">
      <c r="A5" s="1"/>
      <c r="B5" s="85"/>
      <c r="C5" s="85"/>
      <c r="D5" s="85"/>
      <c r="E5" s="85"/>
      <c r="F5" s="85"/>
      <c r="G5" s="85"/>
      <c r="H5" s="85"/>
      <c r="I5" s="85"/>
      <c r="J5" s="85"/>
      <c r="K5" s="85"/>
      <c r="L5" s="85"/>
      <c r="M5" s="85"/>
      <c r="N5" s="1"/>
      <c r="O5" s="1"/>
      <c r="P5" s="1"/>
      <c r="Q5" s="1"/>
      <c r="R5" s="1"/>
      <c r="S5" s="1"/>
      <c r="T5" s="1"/>
      <c r="U5" s="1"/>
      <c r="V5" s="1"/>
    </row>
    <row r="6" spans="1:23">
      <c r="A6" s="1"/>
      <c r="B6" s="1"/>
      <c r="C6" s="1"/>
      <c r="D6" s="1"/>
      <c r="E6" s="1"/>
      <c r="F6" s="1"/>
      <c r="G6" s="1"/>
      <c r="H6" s="1"/>
      <c r="I6" s="1"/>
      <c r="J6" s="1"/>
      <c r="K6" s="1"/>
      <c r="L6" s="1"/>
      <c r="M6" s="1"/>
      <c r="N6" s="1"/>
      <c r="O6" s="1"/>
      <c r="P6" s="1"/>
      <c r="Q6" s="1"/>
      <c r="R6" s="1"/>
      <c r="S6" s="1"/>
      <c r="T6" s="1"/>
      <c r="U6" s="1"/>
      <c r="V6" s="1"/>
    </row>
    <row r="7" spans="1:23" ht="21.75" customHeight="1">
      <c r="A7" s="1"/>
      <c r="B7" s="86" t="s">
        <v>0</v>
      </c>
      <c r="C7" s="88" t="s">
        <v>1</v>
      </c>
      <c r="D7" s="89" t="s">
        <v>2</v>
      </c>
      <c r="E7" s="90"/>
      <c r="F7" s="90"/>
      <c r="G7" s="90"/>
      <c r="H7" s="90"/>
      <c r="I7" s="90"/>
      <c r="J7" s="91"/>
      <c r="K7" s="95" t="s">
        <v>3</v>
      </c>
      <c r="L7" s="64" t="s">
        <v>4</v>
      </c>
      <c r="M7" s="64" t="s">
        <v>5</v>
      </c>
      <c r="N7" s="65" t="s">
        <v>6</v>
      </c>
      <c r="O7" s="65"/>
      <c r="P7" s="65"/>
      <c r="Q7" s="65"/>
      <c r="R7" s="64" t="s">
        <v>7</v>
      </c>
      <c r="S7" s="64" t="s">
        <v>8</v>
      </c>
      <c r="T7" s="64" t="s">
        <v>9</v>
      </c>
      <c r="U7" s="64" t="s">
        <v>10</v>
      </c>
      <c r="V7" s="83"/>
      <c r="W7" s="81"/>
    </row>
    <row r="8" spans="1:23" ht="32.25" customHeight="1">
      <c r="A8" s="1"/>
      <c r="B8" s="87"/>
      <c r="C8" s="88"/>
      <c r="D8" s="92"/>
      <c r="E8" s="93"/>
      <c r="F8" s="93"/>
      <c r="G8" s="93"/>
      <c r="H8" s="93"/>
      <c r="I8" s="93"/>
      <c r="J8" s="94"/>
      <c r="K8" s="95"/>
      <c r="L8" s="64"/>
      <c r="M8" s="64"/>
      <c r="N8" s="4" t="s">
        <v>11</v>
      </c>
      <c r="O8" s="4" t="s">
        <v>12</v>
      </c>
      <c r="P8" s="4" t="s">
        <v>13</v>
      </c>
      <c r="Q8" s="3" t="s">
        <v>14</v>
      </c>
      <c r="R8" s="64"/>
      <c r="S8" s="64"/>
      <c r="T8" s="64"/>
      <c r="U8" s="64"/>
      <c r="V8" s="83"/>
      <c r="W8" s="82"/>
    </row>
    <row r="9" spans="1:23" ht="20.100000000000001" customHeight="1">
      <c r="A9" s="1"/>
      <c r="B9" s="5"/>
      <c r="C9" s="6"/>
      <c r="D9" s="71"/>
      <c r="E9" s="72"/>
      <c r="F9" s="72"/>
      <c r="G9" s="72"/>
      <c r="H9" s="72"/>
      <c r="I9" s="72"/>
      <c r="J9" s="73"/>
      <c r="K9" s="7"/>
      <c r="L9" s="7"/>
      <c r="M9" s="8"/>
      <c r="N9" s="7"/>
      <c r="O9" s="7"/>
      <c r="P9" s="7"/>
      <c r="Q9" s="7"/>
      <c r="R9" s="7"/>
      <c r="S9" s="9"/>
      <c r="T9" s="10"/>
      <c r="U9" s="11"/>
      <c r="V9" s="1"/>
    </row>
    <row r="10" spans="1:23" ht="20.100000000000001" customHeight="1">
      <c r="A10" s="1"/>
      <c r="B10" s="5"/>
      <c r="C10" s="6"/>
      <c r="D10" s="71"/>
      <c r="E10" s="72"/>
      <c r="F10" s="72"/>
      <c r="G10" s="72"/>
      <c r="H10" s="72"/>
      <c r="I10" s="72"/>
      <c r="J10" s="73"/>
      <c r="K10" s="7"/>
      <c r="L10" s="7"/>
      <c r="M10" s="8"/>
      <c r="N10" s="7"/>
      <c r="O10" s="7"/>
      <c r="P10" s="7"/>
      <c r="Q10" s="7"/>
      <c r="R10" s="7"/>
      <c r="S10" s="9"/>
      <c r="T10" s="10"/>
      <c r="U10" s="11"/>
      <c r="V10" s="1"/>
    </row>
    <row r="11" spans="1:23" ht="20.100000000000001" customHeight="1">
      <c r="A11" s="1"/>
      <c r="B11" s="5"/>
      <c r="C11" s="6"/>
      <c r="D11" s="71"/>
      <c r="E11" s="72"/>
      <c r="F11" s="72"/>
      <c r="G11" s="72"/>
      <c r="H11" s="72"/>
      <c r="I11" s="72"/>
      <c r="J11" s="73"/>
      <c r="K11" s="7"/>
      <c r="L11" s="7"/>
      <c r="M11" s="8"/>
      <c r="N11" s="7"/>
      <c r="O11" s="7"/>
      <c r="P11" s="7"/>
      <c r="Q11" s="7"/>
      <c r="R11" s="7"/>
      <c r="S11" s="9"/>
      <c r="T11" s="5"/>
      <c r="U11" s="11"/>
      <c r="V11" s="1"/>
    </row>
    <row r="12" spans="1:23" ht="20.100000000000001" customHeight="1">
      <c r="A12" s="1"/>
      <c r="B12" s="5"/>
      <c r="C12" s="6"/>
      <c r="D12" s="71"/>
      <c r="E12" s="72"/>
      <c r="F12" s="72"/>
      <c r="G12" s="72"/>
      <c r="H12" s="72"/>
      <c r="I12" s="72"/>
      <c r="J12" s="73"/>
      <c r="K12" s="7"/>
      <c r="L12" s="7"/>
      <c r="M12" s="8"/>
      <c r="N12" s="7"/>
      <c r="O12" s="7"/>
      <c r="P12" s="7"/>
      <c r="Q12" s="7"/>
      <c r="R12" s="7"/>
      <c r="S12" s="9"/>
      <c r="T12" s="5"/>
      <c r="U12" s="11"/>
      <c r="V12" s="1"/>
    </row>
    <row r="13" spans="1:23" ht="20.100000000000001" customHeight="1">
      <c r="A13" s="1"/>
      <c r="B13" s="5"/>
      <c r="C13" s="6"/>
      <c r="D13" s="71"/>
      <c r="E13" s="72"/>
      <c r="F13" s="72"/>
      <c r="G13" s="72"/>
      <c r="H13" s="72"/>
      <c r="I13" s="72"/>
      <c r="J13" s="73"/>
      <c r="K13" s="7"/>
      <c r="L13" s="7"/>
      <c r="M13" s="8"/>
      <c r="N13" s="7"/>
      <c r="O13" s="7"/>
      <c r="P13" s="7"/>
      <c r="Q13" s="7"/>
      <c r="R13" s="7"/>
      <c r="S13" s="9"/>
      <c r="T13" s="5"/>
      <c r="U13" s="11"/>
      <c r="V13" s="1"/>
    </row>
    <row r="14" spans="1:23" ht="20.100000000000001" customHeight="1">
      <c r="A14" s="1"/>
      <c r="B14" s="5"/>
      <c r="C14" s="6"/>
      <c r="D14" s="71"/>
      <c r="E14" s="72"/>
      <c r="F14" s="72"/>
      <c r="G14" s="72"/>
      <c r="H14" s="72"/>
      <c r="I14" s="72"/>
      <c r="J14" s="73"/>
      <c r="K14" s="7"/>
      <c r="L14" s="7"/>
      <c r="M14" s="8"/>
      <c r="N14" s="7"/>
      <c r="O14" s="7"/>
      <c r="P14" s="7"/>
      <c r="Q14" s="7"/>
      <c r="R14" s="7"/>
      <c r="S14" s="9"/>
      <c r="T14" s="5"/>
      <c r="U14" s="11"/>
      <c r="V14" s="1"/>
    </row>
    <row r="15" spans="1:23" ht="20.100000000000001" customHeight="1">
      <c r="A15" s="1"/>
      <c r="B15" s="5"/>
      <c r="C15" s="6"/>
      <c r="D15" s="71"/>
      <c r="E15" s="72"/>
      <c r="F15" s="72"/>
      <c r="G15" s="72"/>
      <c r="H15" s="72"/>
      <c r="I15" s="72"/>
      <c r="J15" s="73"/>
      <c r="K15" s="7"/>
      <c r="L15" s="7"/>
      <c r="M15" s="8"/>
      <c r="N15" s="7"/>
      <c r="O15" s="7"/>
      <c r="P15" s="7"/>
      <c r="Q15" s="7"/>
      <c r="R15" s="7"/>
      <c r="S15" s="9"/>
      <c r="T15" s="5"/>
      <c r="U15" s="11"/>
      <c r="V15" s="1"/>
    </row>
    <row r="16" spans="1:23" ht="20.100000000000001" customHeight="1">
      <c r="A16" s="1"/>
      <c r="B16" s="5"/>
      <c r="C16" s="6"/>
      <c r="D16" s="71"/>
      <c r="E16" s="72"/>
      <c r="F16" s="72"/>
      <c r="G16" s="72"/>
      <c r="H16" s="72"/>
      <c r="I16" s="72"/>
      <c r="J16" s="73"/>
      <c r="K16" s="7"/>
      <c r="L16" s="7"/>
      <c r="M16" s="8"/>
      <c r="N16" s="7"/>
      <c r="O16" s="7"/>
      <c r="P16" s="7"/>
      <c r="Q16" s="7"/>
      <c r="R16" s="7"/>
      <c r="S16" s="9"/>
      <c r="T16" s="5"/>
      <c r="U16" s="11"/>
      <c r="V16" s="1"/>
    </row>
    <row r="17" spans="1:22" ht="20.100000000000001" customHeight="1">
      <c r="A17" s="1"/>
      <c r="B17" s="5"/>
      <c r="C17" s="6"/>
      <c r="D17" s="71"/>
      <c r="E17" s="72"/>
      <c r="F17" s="72"/>
      <c r="G17" s="72"/>
      <c r="H17" s="72"/>
      <c r="I17" s="72"/>
      <c r="J17" s="73"/>
      <c r="K17" s="7"/>
      <c r="L17" s="7"/>
      <c r="M17" s="8"/>
      <c r="N17" s="7"/>
      <c r="O17" s="7"/>
      <c r="P17" s="7"/>
      <c r="Q17" s="7"/>
      <c r="R17" s="7"/>
      <c r="S17" s="9"/>
      <c r="T17" s="5"/>
      <c r="U17" s="11"/>
      <c r="V17" s="1"/>
    </row>
    <row r="18" spans="1:22" ht="20.100000000000001" customHeight="1">
      <c r="A18" s="1"/>
      <c r="B18" s="5"/>
      <c r="C18" s="6"/>
      <c r="D18" s="71"/>
      <c r="E18" s="72"/>
      <c r="F18" s="72"/>
      <c r="G18" s="72"/>
      <c r="H18" s="72"/>
      <c r="I18" s="72"/>
      <c r="J18" s="73"/>
      <c r="K18" s="7"/>
      <c r="L18" s="7"/>
      <c r="M18" s="8"/>
      <c r="N18" s="7"/>
      <c r="O18" s="7"/>
      <c r="P18" s="7"/>
      <c r="Q18" s="7"/>
      <c r="R18" s="7"/>
      <c r="S18" s="9"/>
      <c r="T18" s="5"/>
      <c r="U18" s="11"/>
      <c r="V18" s="1"/>
    </row>
    <row r="19" spans="1:22" ht="20.100000000000001" customHeight="1">
      <c r="A19" s="1"/>
      <c r="B19" s="5"/>
      <c r="C19" s="6"/>
      <c r="D19" s="71"/>
      <c r="E19" s="72"/>
      <c r="F19" s="72"/>
      <c r="G19" s="72"/>
      <c r="H19" s="72"/>
      <c r="I19" s="72"/>
      <c r="J19" s="73"/>
      <c r="K19" s="7"/>
      <c r="L19" s="7"/>
      <c r="M19" s="8"/>
      <c r="N19" s="7"/>
      <c r="O19" s="7"/>
      <c r="P19" s="7"/>
      <c r="Q19" s="7"/>
      <c r="R19" s="7"/>
      <c r="S19" s="9"/>
      <c r="T19" s="5"/>
      <c r="U19" s="11"/>
      <c r="V19" s="1"/>
    </row>
    <row r="20" spans="1:22" ht="20.100000000000001" customHeight="1">
      <c r="A20" s="1"/>
      <c r="B20" s="5"/>
      <c r="C20" s="6" t="s">
        <v>75</v>
      </c>
      <c r="D20" s="71"/>
      <c r="E20" s="72"/>
      <c r="F20" s="72"/>
      <c r="G20" s="72"/>
      <c r="H20" s="72"/>
      <c r="I20" s="72"/>
      <c r="J20" s="73"/>
      <c r="K20" s="7"/>
      <c r="L20" s="7"/>
      <c r="M20" s="8"/>
      <c r="N20" s="7"/>
      <c r="O20" s="7"/>
      <c r="P20" s="7"/>
      <c r="Q20" s="7">
        <v>133320</v>
      </c>
      <c r="R20" s="7"/>
      <c r="S20" s="9"/>
      <c r="T20" s="5"/>
      <c r="U20" s="11"/>
      <c r="V20" s="1"/>
    </row>
    <row r="21" spans="1:22" ht="20.100000000000001" customHeight="1">
      <c r="A21" s="1"/>
      <c r="B21" s="5"/>
      <c r="C21" s="6" t="s">
        <v>76</v>
      </c>
      <c r="D21" s="71"/>
      <c r="E21" s="72"/>
      <c r="F21" s="72"/>
      <c r="G21" s="72"/>
      <c r="H21" s="72"/>
      <c r="I21" s="72"/>
      <c r="J21" s="73"/>
      <c r="K21" s="7"/>
      <c r="L21" s="7"/>
      <c r="M21" s="8"/>
      <c r="N21" s="7"/>
      <c r="O21" s="7"/>
      <c r="P21" s="7"/>
      <c r="Q21" s="7"/>
      <c r="R21" s="7"/>
      <c r="S21" s="9"/>
      <c r="T21" s="5"/>
      <c r="U21" s="11"/>
      <c r="V21" s="1"/>
    </row>
    <row r="22" spans="1:22" ht="20.100000000000001" customHeight="1">
      <c r="A22" s="1"/>
      <c r="B22" s="5"/>
      <c r="C22" s="6"/>
      <c r="D22" s="71"/>
      <c r="E22" s="72"/>
      <c r="F22" s="72"/>
      <c r="G22" s="72"/>
      <c r="H22" s="72"/>
      <c r="I22" s="72"/>
      <c r="J22" s="73"/>
      <c r="K22" s="7"/>
      <c r="L22" s="7"/>
      <c r="M22" s="8"/>
      <c r="N22" s="7"/>
      <c r="O22" s="7"/>
      <c r="P22" s="7"/>
      <c r="Q22" s="7"/>
      <c r="R22" s="7"/>
      <c r="S22" s="9"/>
      <c r="T22" s="5"/>
      <c r="U22" s="11"/>
      <c r="V22" s="1"/>
    </row>
    <row r="23" spans="1:22" ht="20.100000000000001" customHeight="1">
      <c r="A23" s="1"/>
      <c r="B23" s="5"/>
      <c r="C23" s="6"/>
      <c r="D23" s="71"/>
      <c r="E23" s="72"/>
      <c r="F23" s="72"/>
      <c r="G23" s="72"/>
      <c r="H23" s="72"/>
      <c r="I23" s="72"/>
      <c r="J23" s="73"/>
      <c r="K23" s="7"/>
      <c r="L23" s="7"/>
      <c r="M23" s="8"/>
      <c r="N23" s="7"/>
      <c r="O23" s="7"/>
      <c r="P23" s="7"/>
      <c r="Q23" s="7"/>
      <c r="R23" s="7"/>
      <c r="S23" s="9"/>
      <c r="T23" s="5"/>
      <c r="U23" s="11"/>
      <c r="V23" s="1"/>
    </row>
    <row r="24" spans="1:22" ht="20.100000000000001" customHeight="1">
      <c r="A24" s="1"/>
      <c r="B24" s="5"/>
      <c r="C24" s="6"/>
      <c r="D24" s="71"/>
      <c r="E24" s="72"/>
      <c r="F24" s="72"/>
      <c r="G24" s="72"/>
      <c r="H24" s="72"/>
      <c r="I24" s="72"/>
      <c r="J24" s="73"/>
      <c r="K24" s="7"/>
      <c r="L24" s="7"/>
      <c r="M24" s="8"/>
      <c r="N24" s="7"/>
      <c r="O24" s="7"/>
      <c r="P24" s="7"/>
      <c r="Q24" s="7"/>
      <c r="R24" s="7"/>
      <c r="S24" s="9"/>
      <c r="T24" s="5"/>
      <c r="U24" s="11"/>
      <c r="V24" s="1"/>
    </row>
    <row r="25" spans="1:22" ht="20.100000000000001" customHeight="1">
      <c r="A25" s="1"/>
      <c r="B25" s="5"/>
      <c r="C25" s="6" t="s">
        <v>77</v>
      </c>
      <c r="D25" s="71"/>
      <c r="E25" s="72"/>
      <c r="F25" s="72"/>
      <c r="G25" s="72"/>
      <c r="H25" s="72"/>
      <c r="I25" s="72"/>
      <c r="J25" s="73"/>
      <c r="K25" s="7"/>
      <c r="L25" s="7"/>
      <c r="M25" s="8"/>
      <c r="N25" s="7">
        <v>800000</v>
      </c>
      <c r="O25" s="7"/>
      <c r="P25" s="7"/>
      <c r="Q25" s="7"/>
      <c r="R25" s="7"/>
      <c r="S25" s="9"/>
      <c r="T25" s="5"/>
      <c r="U25" s="11"/>
      <c r="V25" s="1"/>
    </row>
    <row r="26" spans="1:22" ht="20.100000000000001" customHeight="1">
      <c r="A26" s="1"/>
      <c r="B26" s="5"/>
      <c r="C26" s="6"/>
      <c r="D26" s="71"/>
      <c r="E26" s="72"/>
      <c r="F26" s="72"/>
      <c r="G26" s="72"/>
      <c r="H26" s="72"/>
      <c r="I26" s="72"/>
      <c r="J26" s="73"/>
      <c r="K26" s="7"/>
      <c r="L26" s="7"/>
      <c r="M26" s="8"/>
      <c r="N26" s="7"/>
      <c r="O26" s="7"/>
      <c r="P26" s="7"/>
      <c r="Q26" s="7"/>
      <c r="R26" s="7"/>
      <c r="S26" s="9"/>
      <c r="T26" s="5"/>
      <c r="U26" s="11"/>
      <c r="V26" s="1"/>
    </row>
    <row r="27" spans="1:22" ht="20.100000000000001" customHeight="1">
      <c r="A27" s="1"/>
      <c r="B27" s="5"/>
      <c r="C27" s="6"/>
      <c r="D27" s="71"/>
      <c r="E27" s="72"/>
      <c r="F27" s="72"/>
      <c r="G27" s="72"/>
      <c r="H27" s="72"/>
      <c r="I27" s="72"/>
      <c r="J27" s="73"/>
      <c r="K27" s="7">
        <v>640000</v>
      </c>
      <c r="L27" s="7">
        <v>1000000</v>
      </c>
      <c r="M27" s="8"/>
      <c r="N27" s="7"/>
      <c r="O27" s="7"/>
      <c r="P27" s="7"/>
      <c r="Q27" s="7"/>
      <c r="R27" s="7"/>
      <c r="S27" s="9"/>
      <c r="T27" s="5"/>
      <c r="U27" s="11"/>
      <c r="V27" s="1"/>
    </row>
    <row r="28" spans="1:22" ht="20.100000000000001" customHeight="1">
      <c r="A28" s="1"/>
      <c r="B28" s="5"/>
      <c r="C28" s="6"/>
      <c r="D28" s="71"/>
      <c r="E28" s="72"/>
      <c r="F28" s="72"/>
      <c r="G28" s="72"/>
      <c r="H28" s="72"/>
      <c r="I28" s="72"/>
      <c r="J28" s="73"/>
      <c r="K28" s="7"/>
      <c r="L28" s="7"/>
      <c r="M28" s="8"/>
      <c r="N28" s="7"/>
      <c r="O28" s="7"/>
      <c r="P28" s="7"/>
      <c r="Q28" s="7"/>
      <c r="R28" s="7"/>
      <c r="S28" s="9"/>
      <c r="T28" s="5"/>
      <c r="U28" s="11"/>
      <c r="V28" s="1"/>
    </row>
    <row r="29" spans="1:22" ht="20.100000000000001" customHeight="1">
      <c r="A29" s="1"/>
      <c r="B29" s="5"/>
      <c r="C29" s="6"/>
      <c r="D29" s="71"/>
      <c r="E29" s="72"/>
      <c r="F29" s="72"/>
      <c r="G29" s="72"/>
      <c r="H29" s="72"/>
      <c r="I29" s="72"/>
      <c r="J29" s="73"/>
      <c r="K29" s="7"/>
      <c r="L29" s="7"/>
      <c r="M29" s="8"/>
      <c r="N29" s="7"/>
      <c r="O29" s="7"/>
      <c r="P29" s="7"/>
      <c r="Q29" s="7"/>
      <c r="R29" s="7"/>
      <c r="S29" s="9"/>
      <c r="T29" s="5"/>
      <c r="U29" s="11"/>
      <c r="V29" s="1"/>
    </row>
    <row r="30" spans="1:22" ht="20.100000000000001" customHeight="1">
      <c r="A30" s="1"/>
      <c r="B30" s="5"/>
      <c r="C30" s="6"/>
      <c r="D30" s="71"/>
      <c r="E30" s="72"/>
      <c r="F30" s="72"/>
      <c r="G30" s="72"/>
      <c r="H30" s="72"/>
      <c r="I30" s="72"/>
      <c r="J30" s="73"/>
      <c r="K30" s="7"/>
      <c r="L30" s="7"/>
      <c r="M30" s="8"/>
      <c r="N30" s="7"/>
      <c r="O30" s="7"/>
      <c r="P30" s="7"/>
      <c r="Q30" s="7"/>
      <c r="R30" s="7"/>
      <c r="S30" s="9"/>
      <c r="T30" s="5"/>
      <c r="U30" s="11"/>
      <c r="V30" s="1"/>
    </row>
    <row r="31" spans="1:22" ht="20.100000000000001" customHeight="1">
      <c r="A31" s="1"/>
      <c r="B31" s="5"/>
      <c r="C31" s="6"/>
      <c r="D31" s="71"/>
      <c r="E31" s="72"/>
      <c r="F31" s="72"/>
      <c r="G31" s="72"/>
      <c r="H31" s="72"/>
      <c r="I31" s="72"/>
      <c r="J31" s="73"/>
      <c r="K31" s="7"/>
      <c r="L31" s="7"/>
      <c r="M31" s="8"/>
      <c r="N31" s="7"/>
      <c r="O31" s="7"/>
      <c r="P31" s="7"/>
      <c r="Q31" s="7"/>
      <c r="R31" s="7"/>
      <c r="S31" s="9"/>
      <c r="T31" s="5"/>
      <c r="U31" s="11"/>
      <c r="V31" s="1"/>
    </row>
    <row r="32" spans="1:22" ht="20.100000000000001" customHeight="1">
      <c r="A32" s="1"/>
      <c r="B32" s="5"/>
      <c r="C32" s="6"/>
      <c r="D32" s="71"/>
      <c r="E32" s="72"/>
      <c r="F32" s="72"/>
      <c r="G32" s="72"/>
      <c r="H32" s="72"/>
      <c r="I32" s="72"/>
      <c r="J32" s="73"/>
      <c r="K32" s="7"/>
      <c r="L32" s="7"/>
      <c r="M32" s="8"/>
      <c r="N32" s="7"/>
      <c r="O32" s="7"/>
      <c r="P32" s="7"/>
      <c r="Q32" s="7"/>
      <c r="R32" s="7"/>
      <c r="S32" s="9"/>
      <c r="T32" s="5"/>
      <c r="U32" s="11"/>
      <c r="V32" s="1"/>
    </row>
    <row r="33" spans="1:22" ht="20.100000000000001" customHeight="1">
      <c r="A33" s="1"/>
      <c r="B33" s="5"/>
      <c r="C33" s="6"/>
      <c r="D33" s="71"/>
      <c r="E33" s="72"/>
      <c r="F33" s="72"/>
      <c r="G33" s="72"/>
      <c r="H33" s="72"/>
      <c r="I33" s="72"/>
      <c r="J33" s="73"/>
      <c r="K33" s="12"/>
      <c r="L33" s="13"/>
      <c r="M33" s="13"/>
      <c r="N33" s="13"/>
      <c r="O33" s="13"/>
      <c r="P33" s="13"/>
      <c r="Q33" s="13"/>
      <c r="R33" s="14"/>
      <c r="S33" s="15"/>
      <c r="T33" s="15"/>
      <c r="U33" s="11"/>
      <c r="V33" s="1"/>
    </row>
    <row r="34" spans="1:22" ht="20.100000000000001" customHeight="1">
      <c r="A34" s="1"/>
      <c r="B34" s="16"/>
      <c r="C34" s="6"/>
      <c r="D34" s="71"/>
      <c r="E34" s="72"/>
      <c r="F34" s="72"/>
      <c r="G34" s="72"/>
      <c r="H34" s="72"/>
      <c r="I34" s="72"/>
      <c r="J34" s="73"/>
      <c r="K34" s="12"/>
      <c r="L34" s="13"/>
      <c r="M34" s="13"/>
      <c r="N34" s="13"/>
      <c r="O34" s="13"/>
      <c r="P34" s="13"/>
      <c r="Q34" s="13"/>
      <c r="R34" s="14"/>
      <c r="S34" s="15"/>
      <c r="T34" s="15"/>
      <c r="U34" s="11"/>
      <c r="V34" s="1"/>
    </row>
    <row r="35" spans="1:22" ht="20.100000000000001" customHeight="1">
      <c r="A35" s="1"/>
      <c r="B35" s="16"/>
      <c r="C35" s="6"/>
      <c r="D35" s="71"/>
      <c r="E35" s="72"/>
      <c r="F35" s="72"/>
      <c r="G35" s="72"/>
      <c r="H35" s="72"/>
      <c r="I35" s="72"/>
      <c r="J35" s="73"/>
      <c r="K35" s="12"/>
      <c r="L35" s="13"/>
      <c r="M35" s="13"/>
      <c r="N35" s="13"/>
      <c r="O35" s="13"/>
      <c r="P35" s="13"/>
      <c r="Q35" s="13"/>
      <c r="R35" s="14"/>
      <c r="S35" s="15"/>
      <c r="T35" s="15"/>
      <c r="U35" s="11"/>
      <c r="V35" s="1"/>
    </row>
    <row r="36" spans="1:22" ht="20.100000000000001" customHeight="1">
      <c r="A36" s="1"/>
      <c r="B36" s="16"/>
      <c r="C36" s="6"/>
      <c r="D36" s="74"/>
      <c r="E36" s="75"/>
      <c r="F36" s="75"/>
      <c r="G36" s="75"/>
      <c r="H36" s="75"/>
      <c r="I36" s="75"/>
      <c r="J36" s="76"/>
      <c r="K36" s="12"/>
      <c r="L36" s="13"/>
      <c r="M36" s="13"/>
      <c r="N36" s="13"/>
      <c r="O36" s="13"/>
      <c r="P36" s="13"/>
      <c r="Q36" s="13"/>
      <c r="R36" s="14"/>
      <c r="S36" s="15"/>
      <c r="T36" s="15"/>
      <c r="U36" s="11"/>
      <c r="V36" s="1"/>
    </row>
    <row r="37" spans="1:22" ht="20.100000000000001" customHeight="1">
      <c r="A37" s="1"/>
      <c r="B37" s="16"/>
      <c r="C37" s="6"/>
      <c r="D37" s="74"/>
      <c r="E37" s="75"/>
      <c r="F37" s="75"/>
      <c r="G37" s="75"/>
      <c r="H37" s="75"/>
      <c r="I37" s="75"/>
      <c r="J37" s="76"/>
      <c r="K37" s="12"/>
      <c r="L37" s="13"/>
      <c r="M37" s="13"/>
      <c r="N37" s="13"/>
      <c r="O37" s="13"/>
      <c r="P37" s="13"/>
      <c r="Q37" s="13"/>
      <c r="R37" s="14"/>
      <c r="S37" s="15"/>
      <c r="T37" s="15"/>
      <c r="U37" s="11"/>
      <c r="V37" s="1"/>
    </row>
    <row r="38" spans="1:22" ht="20.100000000000001" customHeight="1">
      <c r="A38" s="1"/>
      <c r="B38" s="16"/>
      <c r="C38" s="6"/>
      <c r="D38" s="71"/>
      <c r="E38" s="72"/>
      <c r="F38" s="72"/>
      <c r="G38" s="72"/>
      <c r="H38" s="72"/>
      <c r="I38" s="72"/>
      <c r="J38" s="73"/>
      <c r="K38" s="12"/>
      <c r="L38" s="13"/>
      <c r="M38" s="13"/>
      <c r="N38" s="13"/>
      <c r="O38" s="13"/>
      <c r="P38" s="13"/>
      <c r="Q38" s="13"/>
      <c r="R38" s="14"/>
      <c r="S38" s="15"/>
      <c r="T38" s="15"/>
      <c r="U38" s="11"/>
      <c r="V38" s="1"/>
    </row>
    <row r="39" spans="1:22" ht="20.100000000000001" customHeight="1">
      <c r="A39" s="1"/>
      <c r="B39" s="17"/>
      <c r="C39" s="18"/>
      <c r="D39" s="71"/>
      <c r="E39" s="72"/>
      <c r="F39" s="72"/>
      <c r="G39" s="72"/>
      <c r="H39" s="72"/>
      <c r="I39" s="72"/>
      <c r="J39" s="73"/>
      <c r="K39" s="12"/>
      <c r="L39" s="12"/>
      <c r="M39" s="12"/>
      <c r="N39" s="12"/>
      <c r="O39" s="12"/>
      <c r="P39" s="12"/>
      <c r="Q39" s="12"/>
      <c r="R39" s="19"/>
      <c r="S39" s="20"/>
      <c r="T39" s="20"/>
      <c r="U39" s="21"/>
      <c r="V39" s="1"/>
    </row>
    <row r="40" spans="1:22" ht="20.100000000000001" customHeight="1" thickBot="1">
      <c r="A40" s="1"/>
      <c r="B40" s="22"/>
      <c r="C40" s="23"/>
      <c r="D40" s="71"/>
      <c r="E40" s="72"/>
      <c r="F40" s="72"/>
      <c r="G40" s="72"/>
      <c r="H40" s="72"/>
      <c r="I40" s="72"/>
      <c r="J40" s="73"/>
      <c r="K40" s="24"/>
      <c r="L40" s="24"/>
      <c r="M40" s="24"/>
      <c r="N40" s="24"/>
      <c r="O40" s="24"/>
      <c r="P40" s="24"/>
      <c r="Q40" s="24"/>
      <c r="R40" s="25"/>
      <c r="S40" s="22"/>
      <c r="T40" s="22"/>
      <c r="U40" s="26"/>
      <c r="V40" s="1"/>
    </row>
    <row r="41" spans="1:22" ht="20.100000000000001" customHeight="1" thickTop="1">
      <c r="A41" s="1"/>
      <c r="B41" s="77"/>
      <c r="C41" s="78"/>
      <c r="D41" s="78"/>
      <c r="E41" s="78"/>
      <c r="F41" s="78"/>
      <c r="G41" s="78"/>
      <c r="H41" s="78"/>
      <c r="I41" s="78"/>
      <c r="J41" s="79"/>
      <c r="K41" s="27">
        <f t="shared" ref="K41:Q41" si="0">SUM(K9:K40)</f>
        <v>640000</v>
      </c>
      <c r="L41" s="27">
        <f t="shared" si="0"/>
        <v>1000000</v>
      </c>
      <c r="M41" s="27">
        <f t="shared" si="0"/>
        <v>0</v>
      </c>
      <c r="N41" s="27">
        <f t="shared" si="0"/>
        <v>800000</v>
      </c>
      <c r="O41" s="27">
        <f t="shared" si="0"/>
        <v>0</v>
      </c>
      <c r="P41" s="27">
        <f t="shared" si="0"/>
        <v>0</v>
      </c>
      <c r="Q41" s="27">
        <f t="shared" si="0"/>
        <v>133320</v>
      </c>
      <c r="R41" s="27">
        <f>SUM(R9:R40)</f>
        <v>0</v>
      </c>
      <c r="S41" s="28"/>
      <c r="T41" s="28"/>
      <c r="U41" s="28"/>
      <c r="V41" s="1"/>
    </row>
    <row r="42" spans="1:22">
      <c r="A42" s="1"/>
      <c r="B42" s="1"/>
      <c r="C42" s="29"/>
      <c r="D42" s="29"/>
      <c r="E42" s="29"/>
      <c r="F42" s="29"/>
      <c r="G42" s="29"/>
      <c r="H42" s="80" t="s">
        <v>15</v>
      </c>
      <c r="I42" s="80"/>
      <c r="J42" s="80"/>
      <c r="K42" s="30">
        <f>K41-R41</f>
        <v>640000</v>
      </c>
      <c r="L42" s="30"/>
      <c r="M42" s="31" t="s">
        <v>16</v>
      </c>
      <c r="N42" s="30">
        <f>SUM(N41:Q41)</f>
        <v>933320</v>
      </c>
      <c r="O42" s="32"/>
      <c r="P42" s="32"/>
      <c r="Q42" s="33">
        <f ca="1">SUMIF(C9:Q40,"⑦",Q9:Q40)</f>
        <v>133320</v>
      </c>
      <c r="R42" s="33">
        <f ca="1">ROUNDDOWN(Q42/2,-3)</f>
        <v>66000</v>
      </c>
      <c r="S42" s="34" t="s">
        <v>17</v>
      </c>
      <c r="T42" s="32"/>
      <c r="U42" s="32"/>
      <c r="V42" s="1"/>
    </row>
    <row r="43" spans="1:22">
      <c r="A43" s="1"/>
      <c r="B43" s="1"/>
      <c r="C43" s="32"/>
      <c r="D43" s="32"/>
      <c r="E43" s="32"/>
      <c r="F43" s="32"/>
      <c r="G43" s="32"/>
      <c r="H43" s="32"/>
      <c r="I43" s="32"/>
      <c r="J43" s="32"/>
      <c r="K43" s="32"/>
      <c r="L43" s="31" t="s">
        <v>18</v>
      </c>
      <c r="M43" s="33">
        <f>N42-K41</f>
        <v>293320</v>
      </c>
      <c r="N43" s="1"/>
      <c r="O43" s="1"/>
      <c r="P43" s="32"/>
      <c r="Q43" s="33">
        <f ca="1">SUMIF(C9:Q40,"⑧",Q9:Q40)</f>
        <v>0</v>
      </c>
      <c r="R43" s="33">
        <f ca="1">ROUNDDOWN(Q43/3,-3)</f>
        <v>0</v>
      </c>
      <c r="S43" s="34" t="s">
        <v>19</v>
      </c>
      <c r="T43" s="32"/>
      <c r="U43" s="32"/>
      <c r="V43" s="1"/>
    </row>
    <row r="44" spans="1:22">
      <c r="A44" s="1"/>
      <c r="B44" s="1"/>
      <c r="C44" s="32"/>
      <c r="D44" s="32"/>
      <c r="E44" s="32"/>
      <c r="F44" s="32"/>
      <c r="G44" s="32"/>
      <c r="H44" s="32"/>
      <c r="I44" s="32"/>
      <c r="J44" s="32"/>
      <c r="K44" s="32"/>
      <c r="L44" s="32"/>
      <c r="M44" s="33"/>
      <c r="N44" s="30"/>
      <c r="O44" s="70" t="s">
        <v>20</v>
      </c>
      <c r="P44" s="70"/>
      <c r="Q44" s="30">
        <f>Q41-R41</f>
        <v>133320</v>
      </c>
      <c r="R44" s="35" t="s">
        <v>21</v>
      </c>
      <c r="S44" s="30">
        <f>M43-Q44</f>
        <v>160000</v>
      </c>
      <c r="T44" s="32"/>
      <c r="U44" s="32"/>
      <c r="V44" s="1"/>
    </row>
    <row r="45" spans="1:22" ht="24" customHeight="1">
      <c r="A45" s="1"/>
      <c r="B45" s="64" t="s">
        <v>22</v>
      </c>
      <c r="C45" s="66" t="s">
        <v>23</v>
      </c>
      <c r="D45" s="66"/>
      <c r="E45" s="66"/>
      <c r="F45" s="67">
        <f>SUMIF(C9:C40,"①",N9:N40)+SUMIF(C9:C40,"①",O9:O40)+SUMIF(C9:C40,"①",P9:P40)</f>
        <v>0</v>
      </c>
      <c r="G45" s="67"/>
      <c r="H45" s="62" t="s">
        <v>24</v>
      </c>
      <c r="I45" s="62"/>
      <c r="J45" s="62"/>
      <c r="K45" s="37">
        <f>SUMIF(C9:C40,"②",N9:N40)+SUMIF(C9:C40,"②",O9:O40)+SUMIF(C9:C40,"②",P9:P40)</f>
        <v>800000</v>
      </c>
      <c r="L45" s="62" t="s">
        <v>25</v>
      </c>
      <c r="M45" s="62"/>
      <c r="N45" s="62"/>
      <c r="O45" s="38">
        <f>SUMIF(C9:C40,"③",N9:N40)+SUMIF(C9:C40,"③",O9:O40)+SUMIF(C9:C40,"③",P9:P40)</f>
        <v>0</v>
      </c>
      <c r="P45" s="68" t="s">
        <v>26</v>
      </c>
      <c r="Q45" s="68"/>
      <c r="R45" s="68"/>
      <c r="S45" s="38">
        <f>SUMIF(C9:C40,"④",N9:N40)+SUMIF(C9:C40,"④",O9:O40)+SUMIF(C9:C40,"④",P9:P40)</f>
        <v>0</v>
      </c>
      <c r="T45" s="1"/>
      <c r="U45" s="1"/>
      <c r="V45" s="1"/>
    </row>
    <row r="46" spans="1:22" ht="24" customHeight="1">
      <c r="A46" s="1"/>
      <c r="B46" s="65"/>
      <c r="C46" s="66" t="s">
        <v>27</v>
      </c>
      <c r="D46" s="66"/>
      <c r="E46" s="66"/>
      <c r="F46" s="67">
        <f>SUMIF($C$9:$C$40,"⑤",$N$9:$N$40)+SUMIF($C$9:$C$40,"⑤",$O$9:$O$40)+SUMIF($C$9:$C$40,"⑤",$P$9:$P$40)</f>
        <v>0</v>
      </c>
      <c r="G46" s="67"/>
      <c r="H46" s="69" t="s">
        <v>28</v>
      </c>
      <c r="I46" s="69"/>
      <c r="J46" s="69"/>
      <c r="K46" s="39">
        <f>SUMIF($C$9:$C$40,"⑥",$N$9:$N$40)+SUMIF($C$9:$C$40,"⑥",$O$9:$O$40)+SUMIF($C$9:$C$40,"⑥",$P$9:$P$40)</f>
        <v>0</v>
      </c>
      <c r="L46" s="62" t="s">
        <v>29</v>
      </c>
      <c r="M46" s="62"/>
      <c r="N46" s="62"/>
      <c r="O46" s="36">
        <f>SUMIF(C9:C40,"⑦",Q9:Q40)</f>
        <v>133320</v>
      </c>
      <c r="P46" s="62" t="s">
        <v>30</v>
      </c>
      <c r="Q46" s="62"/>
      <c r="R46" s="62"/>
      <c r="S46" s="36">
        <f>SUMIF(C9:C40,"⑧",Q9:Q40)</f>
        <v>0</v>
      </c>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428" spans="10:12">
      <c r="J428" s="63" t="s">
        <v>24</v>
      </c>
      <c r="K428" s="63"/>
      <c r="L428" s="63"/>
    </row>
  </sheetData>
  <protectedRanges>
    <protectedRange sqref="A9:V40" name="範囲1"/>
  </protectedRanges>
  <mergeCells count="62">
    <mergeCell ref="D14:J14"/>
    <mergeCell ref="D15:J15"/>
    <mergeCell ref="D16:J16"/>
    <mergeCell ref="B2:D2"/>
    <mergeCell ref="B3:M5"/>
    <mergeCell ref="B7:B8"/>
    <mergeCell ref="C7:C8"/>
    <mergeCell ref="D7:J8"/>
    <mergeCell ref="K7:K8"/>
    <mergeCell ref="L7:L8"/>
    <mergeCell ref="M7:M8"/>
    <mergeCell ref="D13:J13"/>
    <mergeCell ref="D9:J9"/>
    <mergeCell ref="D10:J10"/>
    <mergeCell ref="D11:J11"/>
    <mergeCell ref="D12:J12"/>
    <mergeCell ref="N7:Q7"/>
    <mergeCell ref="R7:R8"/>
    <mergeCell ref="S7:S8"/>
    <mergeCell ref="T7:T8"/>
    <mergeCell ref="W7:W8"/>
    <mergeCell ref="U7:U8"/>
    <mergeCell ref="V7:V8"/>
    <mergeCell ref="D17:J17"/>
    <mergeCell ref="D18:J18"/>
    <mergeCell ref="D31:J31"/>
    <mergeCell ref="D20:J20"/>
    <mergeCell ref="D21:J21"/>
    <mergeCell ref="D22:J22"/>
    <mergeCell ref="D23:J23"/>
    <mergeCell ref="D24:J24"/>
    <mergeCell ref="D25:J25"/>
    <mergeCell ref="D26:J26"/>
    <mergeCell ref="D27:J27"/>
    <mergeCell ref="D28:J28"/>
    <mergeCell ref="D29:J29"/>
    <mergeCell ref="D30:J30"/>
    <mergeCell ref="D19:J19"/>
    <mergeCell ref="O44:P44"/>
    <mergeCell ref="D32:J32"/>
    <mergeCell ref="D33:J33"/>
    <mergeCell ref="D34:J34"/>
    <mergeCell ref="D35:J35"/>
    <mergeCell ref="D36:J36"/>
    <mergeCell ref="D37:J37"/>
    <mergeCell ref="D38:J38"/>
    <mergeCell ref="D39:J39"/>
    <mergeCell ref="D40:J40"/>
    <mergeCell ref="B41:J41"/>
    <mergeCell ref="H42:J42"/>
    <mergeCell ref="P46:R46"/>
    <mergeCell ref="J428:L428"/>
    <mergeCell ref="B45:B46"/>
    <mergeCell ref="C45:E45"/>
    <mergeCell ref="F45:G45"/>
    <mergeCell ref="H45:J45"/>
    <mergeCell ref="L45:N45"/>
    <mergeCell ref="P45:R45"/>
    <mergeCell ref="C46:E46"/>
    <mergeCell ref="F46:G46"/>
    <mergeCell ref="H46:J46"/>
    <mergeCell ref="L46:N46"/>
  </mergeCells>
  <phoneticPr fontId="4"/>
  <conditionalFormatting sqref="B9:U40">
    <cfRule type="cellIs" dxfId="3" priority="1" operator="equal">
      <formula>""</formula>
    </cfRule>
  </conditionalFormatting>
  <dataValidations count="1">
    <dataValidation type="list" allowBlank="1" showInputMessage="1" showErrorMessage="1" prompt="該当するタイプを選択してください" sqref="C9:C40" xr:uid="{AF9F6C3C-7F53-4553-AC0E-FC9D747DE3F6}">
      <formula1>"①,②,③,④,⑤,⑥,⑦,⑧"</formula1>
    </dataValidation>
  </dataValidations>
  <printOptions horizontalCentered="1"/>
  <pageMargins left="0.39370078740157483" right="0.39370078740157483" top="0.59055118110236227" bottom="0.39370078740157483" header="0.51181102362204722" footer="0.51181102362204722"/>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D186-E930-4A9C-92BF-70D27D50FA05}">
  <sheetPr codeName="Sheet4">
    <pageSetUpPr fitToPage="1"/>
  </sheetPr>
  <dimension ref="A1:AG16"/>
  <sheetViews>
    <sheetView showGridLines="0" view="pageBreakPreview" topLeftCell="A4" zoomScale="85" zoomScaleNormal="100" zoomScaleSheetLayoutView="85" workbookViewId="0">
      <selection activeCell="AA16" sqref="AA16"/>
    </sheetView>
  </sheetViews>
  <sheetFormatPr defaultColWidth="9" defaultRowHeight="13.5"/>
  <cols>
    <col min="1" max="1" width="1.375" style="40" customWidth="1"/>
    <col min="2" max="6" width="3.875" style="40" customWidth="1"/>
    <col min="7" max="12" width="4.625" style="40" customWidth="1"/>
    <col min="13" max="13" width="8.125" style="40" customWidth="1"/>
    <col min="14" max="14" width="7.625" style="40" bestFit="1" customWidth="1"/>
    <col min="15" max="15" width="7.625" style="40" customWidth="1"/>
    <col min="16" max="17" width="4.625" style="40" customWidth="1"/>
    <col min="18" max="18" width="9.625" style="40" customWidth="1"/>
    <col min="19" max="19" width="8.75" style="40" customWidth="1"/>
    <col min="20" max="20" width="10.625" style="40" bestFit="1" customWidth="1"/>
    <col min="21" max="21" width="8.375" style="40" bestFit="1" customWidth="1"/>
    <col min="22" max="22" width="7.875" style="40" bestFit="1" customWidth="1"/>
    <col min="23" max="25" width="7.875" style="40" customWidth="1"/>
    <col min="26" max="26" width="9.5" style="40" customWidth="1"/>
    <col min="27" max="27" width="7.625" style="40" bestFit="1" customWidth="1"/>
    <col min="28" max="28" width="4.625" style="40" bestFit="1" customWidth="1"/>
    <col min="29" max="29" width="6.75" style="40" bestFit="1" customWidth="1"/>
    <col min="30" max="30" width="7.625" style="40" bestFit="1" customWidth="1"/>
    <col min="31" max="31" width="7.625" style="40" customWidth="1"/>
    <col min="32" max="32" width="4.5" style="40" bestFit="1" customWidth="1"/>
    <col min="33" max="33" width="1.375" style="40" customWidth="1"/>
    <col min="34" max="16384" width="9" style="40"/>
  </cols>
  <sheetData>
    <row r="1" spans="1:33" ht="24.95" customHeight="1">
      <c r="B1" s="113" t="s">
        <v>72</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row>
    <row r="2" spans="1:33" ht="20.25" customHeight="1">
      <c r="B2" s="114" t="s">
        <v>71</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row>
    <row r="3" spans="1:33" ht="4.5" customHeight="1">
      <c r="B3" s="53"/>
      <c r="C3" s="53"/>
      <c r="D3" s="53"/>
      <c r="E3" s="53"/>
      <c r="F3" s="53"/>
      <c r="G3" s="54"/>
      <c r="H3" s="54"/>
      <c r="I3" s="54"/>
      <c r="J3" s="54"/>
      <c r="K3" s="54"/>
      <c r="L3" s="54"/>
      <c r="M3" s="54"/>
      <c r="N3" s="54"/>
      <c r="O3" s="54"/>
      <c r="P3" s="53"/>
      <c r="Q3" s="53"/>
      <c r="R3" s="54"/>
      <c r="S3" s="54"/>
      <c r="T3" s="54"/>
      <c r="U3" s="54"/>
      <c r="V3" s="54"/>
      <c r="W3" s="54"/>
      <c r="X3" s="54"/>
      <c r="Y3" s="54"/>
      <c r="Z3" s="54"/>
      <c r="AA3" s="54"/>
      <c r="AB3" s="54"/>
      <c r="AC3" s="54"/>
      <c r="AD3" s="54"/>
      <c r="AE3" s="54"/>
      <c r="AF3" s="53"/>
    </row>
    <row r="4" spans="1:33" s="44" customFormat="1" ht="21" customHeight="1">
      <c r="A4" s="40"/>
      <c r="B4" s="96" t="s">
        <v>70</v>
      </c>
      <c r="C4" s="96" t="s">
        <v>69</v>
      </c>
      <c r="D4" s="96" t="s">
        <v>68</v>
      </c>
      <c r="E4" s="96" t="s">
        <v>67</v>
      </c>
      <c r="F4" s="96" t="s">
        <v>66</v>
      </c>
      <c r="G4" s="108" t="s">
        <v>65</v>
      </c>
      <c r="H4" s="109"/>
      <c r="I4" s="109"/>
      <c r="J4" s="109"/>
      <c r="K4" s="109"/>
      <c r="L4" s="109"/>
      <c r="M4" s="109"/>
      <c r="N4" s="109"/>
      <c r="O4" s="110"/>
      <c r="P4" s="96" t="s">
        <v>64</v>
      </c>
      <c r="Q4" s="96" t="s">
        <v>63</v>
      </c>
      <c r="R4" s="108" t="s">
        <v>62</v>
      </c>
      <c r="S4" s="109"/>
      <c r="T4" s="109"/>
      <c r="U4" s="109"/>
      <c r="V4" s="109"/>
      <c r="W4" s="109"/>
      <c r="X4" s="109"/>
      <c r="Y4" s="109"/>
      <c r="Z4" s="109"/>
      <c r="AA4" s="109"/>
      <c r="AB4" s="109"/>
      <c r="AC4" s="109"/>
      <c r="AD4" s="109"/>
      <c r="AE4" s="110"/>
      <c r="AF4" s="115" t="s">
        <v>61</v>
      </c>
      <c r="AG4" s="40"/>
    </row>
    <row r="5" spans="1:33" s="44" customFormat="1" ht="27" customHeight="1">
      <c r="A5" s="40"/>
      <c r="B5" s="97"/>
      <c r="C5" s="97"/>
      <c r="D5" s="97"/>
      <c r="E5" s="97"/>
      <c r="F5" s="97"/>
      <c r="G5" s="108" t="s">
        <v>60</v>
      </c>
      <c r="H5" s="110"/>
      <c r="I5" s="96" t="s">
        <v>59</v>
      </c>
      <c r="J5" s="96" t="s">
        <v>58</v>
      </c>
      <c r="K5" s="97" t="s">
        <v>57</v>
      </c>
      <c r="L5" s="99" t="s">
        <v>56</v>
      </c>
      <c r="M5" s="99" t="s">
        <v>55</v>
      </c>
      <c r="N5" s="102" t="s">
        <v>54</v>
      </c>
      <c r="O5" s="103"/>
      <c r="P5" s="97"/>
      <c r="Q5" s="97"/>
      <c r="R5" s="108" t="s">
        <v>53</v>
      </c>
      <c r="S5" s="109"/>
      <c r="T5" s="109"/>
      <c r="U5" s="109"/>
      <c r="V5" s="109"/>
      <c r="W5" s="109"/>
      <c r="X5" s="109"/>
      <c r="Y5" s="110"/>
      <c r="Z5" s="108" t="s">
        <v>52</v>
      </c>
      <c r="AA5" s="109"/>
      <c r="AB5" s="109"/>
      <c r="AC5" s="109"/>
      <c r="AD5" s="109"/>
      <c r="AE5" s="110"/>
      <c r="AF5" s="116"/>
      <c r="AG5" s="40"/>
    </row>
    <row r="6" spans="1:33" s="44" customFormat="1" ht="30" customHeight="1">
      <c r="A6" s="40"/>
      <c r="B6" s="97"/>
      <c r="C6" s="97"/>
      <c r="D6" s="97"/>
      <c r="E6" s="97"/>
      <c r="F6" s="97"/>
      <c r="G6" s="96" t="s">
        <v>51</v>
      </c>
      <c r="H6" s="96" t="s">
        <v>50</v>
      </c>
      <c r="I6" s="97"/>
      <c r="J6" s="97"/>
      <c r="K6" s="97"/>
      <c r="L6" s="100"/>
      <c r="M6" s="100"/>
      <c r="N6" s="104"/>
      <c r="O6" s="105"/>
      <c r="P6" s="97"/>
      <c r="Q6" s="97"/>
      <c r="R6" s="96" t="s">
        <v>45</v>
      </c>
      <c r="S6" s="96" t="s">
        <v>49</v>
      </c>
      <c r="T6" s="96" t="s">
        <v>48</v>
      </c>
      <c r="U6" s="108" t="s">
        <v>47</v>
      </c>
      <c r="V6" s="109"/>
      <c r="W6" s="110"/>
      <c r="X6" s="108" t="s">
        <v>46</v>
      </c>
      <c r="Y6" s="110"/>
      <c r="Z6" s="96" t="s">
        <v>45</v>
      </c>
      <c r="AA6" s="96" t="s">
        <v>44</v>
      </c>
      <c r="AB6" s="96" t="s">
        <v>43</v>
      </c>
      <c r="AC6" s="96" t="s">
        <v>42</v>
      </c>
      <c r="AD6" s="102" t="s">
        <v>41</v>
      </c>
      <c r="AE6" s="103"/>
      <c r="AF6" s="116"/>
      <c r="AG6" s="40"/>
    </row>
    <row r="7" spans="1:33" s="44" customFormat="1" ht="114.95" customHeight="1">
      <c r="A7" s="40"/>
      <c r="B7" s="97"/>
      <c r="C7" s="97"/>
      <c r="D7" s="97"/>
      <c r="E7" s="97"/>
      <c r="F7" s="97"/>
      <c r="G7" s="97"/>
      <c r="H7" s="97"/>
      <c r="I7" s="97"/>
      <c r="J7" s="97"/>
      <c r="K7" s="97"/>
      <c r="L7" s="100"/>
      <c r="M7" s="100"/>
      <c r="N7" s="106"/>
      <c r="O7" s="107"/>
      <c r="P7" s="97"/>
      <c r="Q7" s="97"/>
      <c r="R7" s="97"/>
      <c r="S7" s="97"/>
      <c r="T7" s="97"/>
      <c r="U7" s="96" t="s">
        <v>40</v>
      </c>
      <c r="V7" s="111" t="s">
        <v>39</v>
      </c>
      <c r="W7" s="112"/>
      <c r="X7" s="96" t="s">
        <v>38</v>
      </c>
      <c r="Y7" s="96" t="s">
        <v>37</v>
      </c>
      <c r="Z7" s="97"/>
      <c r="AA7" s="97"/>
      <c r="AB7" s="97"/>
      <c r="AC7" s="97"/>
      <c r="AD7" s="106"/>
      <c r="AE7" s="107"/>
      <c r="AF7" s="116"/>
      <c r="AG7" s="40"/>
    </row>
    <row r="8" spans="1:33" s="44" customFormat="1" ht="93" customHeight="1">
      <c r="A8" s="40"/>
      <c r="B8" s="98"/>
      <c r="C8" s="98"/>
      <c r="D8" s="98"/>
      <c r="E8" s="98"/>
      <c r="F8" s="98"/>
      <c r="G8" s="98"/>
      <c r="H8" s="98"/>
      <c r="I8" s="98"/>
      <c r="J8" s="98"/>
      <c r="K8" s="98"/>
      <c r="L8" s="101"/>
      <c r="M8" s="101"/>
      <c r="N8" s="52" t="s">
        <v>36</v>
      </c>
      <c r="O8" s="52" t="s">
        <v>35</v>
      </c>
      <c r="P8" s="98"/>
      <c r="Q8" s="98"/>
      <c r="R8" s="98"/>
      <c r="S8" s="98"/>
      <c r="T8" s="98"/>
      <c r="U8" s="98"/>
      <c r="V8" s="51" t="s">
        <v>36</v>
      </c>
      <c r="W8" s="51" t="s">
        <v>35</v>
      </c>
      <c r="X8" s="98"/>
      <c r="Y8" s="98"/>
      <c r="Z8" s="98"/>
      <c r="AA8" s="98"/>
      <c r="AB8" s="98"/>
      <c r="AC8" s="98"/>
      <c r="AD8" s="51" t="s">
        <v>36</v>
      </c>
      <c r="AE8" s="51" t="s">
        <v>35</v>
      </c>
      <c r="AF8" s="117"/>
      <c r="AG8" s="40"/>
    </row>
    <row r="9" spans="1:33" s="44" customFormat="1" ht="216" customHeight="1">
      <c r="A9" s="40"/>
      <c r="B9" s="49" t="s">
        <v>34</v>
      </c>
      <c r="C9" s="50" t="s">
        <v>33</v>
      </c>
      <c r="D9" s="49"/>
      <c r="E9" s="49"/>
      <c r="F9" s="55"/>
      <c r="G9" s="48"/>
      <c r="H9" s="48">
        <v>0.6</v>
      </c>
      <c r="I9" s="48"/>
      <c r="J9" s="47"/>
      <c r="K9" s="58">
        <v>0</v>
      </c>
      <c r="L9" s="48">
        <f>SUM(G9:I9)</f>
        <v>0.6</v>
      </c>
      <c r="M9" s="48"/>
      <c r="N9" s="46">
        <f ca="1">'3金銭出納簿（様式第17号）'!Q42</f>
        <v>133320</v>
      </c>
      <c r="O9" s="46">
        <f ca="1">'3金銭出納簿（様式第17号）'!Q43</f>
        <v>0</v>
      </c>
      <c r="P9" s="47"/>
      <c r="Q9" s="47"/>
      <c r="R9" s="46">
        <f ca="1">SUM(S9:T9)</f>
        <v>359320</v>
      </c>
      <c r="S9" s="46">
        <f>'3金銭出納簿（様式第17号）'!M43</f>
        <v>293320</v>
      </c>
      <c r="T9" s="61">
        <f ca="1">SUM(U9:Y9)</f>
        <v>66000</v>
      </c>
      <c r="U9" s="47"/>
      <c r="V9" s="46">
        <f ca="1">'3金銭出納簿（様式第17号）'!R42</f>
        <v>66000</v>
      </c>
      <c r="W9" s="46">
        <f ca="1">'3金銭出納簿（様式第17号）'!R43</f>
        <v>0</v>
      </c>
      <c r="X9" s="47"/>
      <c r="Y9" s="47"/>
      <c r="Z9" s="46">
        <f ca="1">SUM(AA9:AE9)</f>
        <v>933320</v>
      </c>
      <c r="AA9" s="46">
        <f>'3金銭出納簿（様式第17号）'!N41</f>
        <v>800000</v>
      </c>
      <c r="AB9" s="46">
        <f>'3金銭出納簿（様式第17号）'!O41</f>
        <v>0</v>
      </c>
      <c r="AC9" s="46">
        <f>'3金銭出納簿（様式第17号）'!P41</f>
        <v>0</v>
      </c>
      <c r="AD9" s="46">
        <f ca="1">'3金銭出納簿（様式第17号）'!Q42</f>
        <v>133320</v>
      </c>
      <c r="AE9" s="46">
        <f ca="1">'3金銭出納簿（様式第17号）'!Q43</f>
        <v>0</v>
      </c>
      <c r="AF9" s="45"/>
      <c r="AG9" s="40"/>
    </row>
    <row r="10" spans="1:33" ht="6" customHeight="1">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row>
    <row r="11" spans="1:33">
      <c r="B11" s="42" t="s">
        <v>32</v>
      </c>
      <c r="C11" s="42"/>
      <c r="D11" s="42"/>
      <c r="E11" s="42"/>
      <c r="F11" s="42"/>
      <c r="G11" s="42"/>
      <c r="H11" s="42"/>
      <c r="I11" s="42"/>
      <c r="J11" s="42"/>
      <c r="K11" s="42"/>
      <c r="L11" s="42"/>
      <c r="M11" s="42"/>
      <c r="N11" s="42"/>
      <c r="O11" s="42"/>
      <c r="P11" s="42"/>
      <c r="Q11" s="42"/>
      <c r="R11" s="42"/>
      <c r="S11" s="42"/>
      <c r="T11" s="57"/>
      <c r="U11" s="57"/>
      <c r="V11" s="57"/>
      <c r="W11" s="57"/>
      <c r="X11" s="57"/>
      <c r="Y11" s="57"/>
      <c r="Z11" s="42"/>
      <c r="AA11" s="42"/>
      <c r="AB11" s="42"/>
      <c r="AC11" s="42"/>
      <c r="AD11" s="42"/>
      <c r="AE11" s="42"/>
      <c r="AF11" s="42"/>
    </row>
    <row r="12" spans="1:33">
      <c r="B12" s="42" t="s">
        <v>31</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row>
    <row r="13" spans="1:33" ht="5.0999999999999996" customHeight="1"/>
    <row r="15" spans="1:33" s="59" customFormat="1"/>
    <row r="16" spans="1:33">
      <c r="G16" s="60"/>
      <c r="H16" s="60"/>
      <c r="I16" s="60"/>
      <c r="J16" s="60"/>
      <c r="K16" s="60"/>
      <c r="L16" s="60"/>
      <c r="M16" s="60"/>
      <c r="N16" s="60"/>
      <c r="O16" s="60"/>
      <c r="P16" s="60"/>
      <c r="Q16" s="60"/>
      <c r="R16" s="60"/>
      <c r="S16" s="60"/>
    </row>
  </sheetData>
  <mergeCells count="37">
    <mergeCell ref="B1:AF1"/>
    <mergeCell ref="B2:AF2"/>
    <mergeCell ref="B4:B8"/>
    <mergeCell ref="C4:C8"/>
    <mergeCell ref="D4:D8"/>
    <mergeCell ref="E4:E8"/>
    <mergeCell ref="F4:F8"/>
    <mergeCell ref="G4:O4"/>
    <mergeCell ref="P4:P8"/>
    <mergeCell ref="Q4:Q8"/>
    <mergeCell ref="R4:AE4"/>
    <mergeCell ref="AF4:AF8"/>
    <mergeCell ref="G5:H5"/>
    <mergeCell ref="I5:I8"/>
    <mergeCell ref="J5:J8"/>
    <mergeCell ref="K5:K8"/>
    <mergeCell ref="Z5:AE5"/>
    <mergeCell ref="U6:W6"/>
    <mergeCell ref="X6:Y6"/>
    <mergeCell ref="Z6:Z8"/>
    <mergeCell ref="AA6:AA8"/>
    <mergeCell ref="AB6:AB8"/>
    <mergeCell ref="AC6:AC8"/>
    <mergeCell ref="AD6:AE7"/>
    <mergeCell ref="U7:U8"/>
    <mergeCell ref="V7:W7"/>
    <mergeCell ref="X7:X8"/>
    <mergeCell ref="Y7:Y8"/>
    <mergeCell ref="G6:G8"/>
    <mergeCell ref="H6:H8"/>
    <mergeCell ref="R6:R8"/>
    <mergeCell ref="S6:S8"/>
    <mergeCell ref="T6:T8"/>
    <mergeCell ref="L5:L8"/>
    <mergeCell ref="M5:M8"/>
    <mergeCell ref="N5:O7"/>
    <mergeCell ref="R5:Y5"/>
  </mergeCells>
  <phoneticPr fontId="4"/>
  <conditionalFormatting sqref="D9:E9 G9:J9 M9 P9:Q9">
    <cfRule type="cellIs" dxfId="2" priority="3" operator="equal">
      <formula>""</formula>
    </cfRule>
  </conditionalFormatting>
  <conditionalFormatting sqref="U9">
    <cfRule type="cellIs" dxfId="1" priority="2" operator="equal">
      <formula>""</formula>
    </cfRule>
  </conditionalFormatting>
  <conditionalFormatting sqref="X9:Y9">
    <cfRule type="cellIs" dxfId="0" priority="1" operator="equal">
      <formula>""</formula>
    </cfRule>
  </conditionalFormatting>
  <dataValidations count="1">
    <dataValidation type="list" allowBlank="1" showInputMessage="1" showErrorMessage="1" sqref="K9" xr:uid="{F34DEB64-52B3-4439-AF83-D7B16346931A}">
      <formula1>"0,1"</formula1>
    </dataValidation>
  </dataValidations>
  <printOptions horizontalCentered="1" verticalCentered="1"/>
  <pageMargins left="0.19685039370078741" right="0.19685039370078741" top="0.59055118110236227" bottom="0.59055118110236227" header="0.31496062992125984" footer="0.31496062992125984"/>
  <pageSetup paperSize="9" scale="6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3金銭出納簿（様式第17号）</vt:lpstr>
      <vt:lpstr>5実施状況整理票（様式19　別紙１）</vt:lpstr>
      <vt:lpstr>'3金銭出納簿（様式第17号）'!Print_Area</vt:lpstr>
      <vt:lpstr>'5実施状況整理票（様式19　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堀田</dc:creator>
  <cp:lastModifiedBy>亜希 堀田</cp:lastModifiedBy>
  <cp:lastPrinted>2023-07-18T09:24:56Z</cp:lastPrinted>
  <dcterms:created xsi:type="dcterms:W3CDTF">2023-07-10T11:36:48Z</dcterms:created>
  <dcterms:modified xsi:type="dcterms:W3CDTF">2024-01-15T02:40:45Z</dcterms:modified>
</cp:coreProperties>
</file>