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BF454FEF-9454-4AB0-843A-8F00D1F20AF0}" xr6:coauthVersionLast="47" xr6:coauthVersionMax="47" xr10:uidLastSave="{00000000-0000-0000-0000-000000000000}"/>
  <bookViews>
    <workbookView xWindow="-120" yWindow="-120" windowWidth="29040" windowHeight="15840" tabRatio="878" xr2:uid="{00000000-000D-0000-FFFF-FFFF00000000}"/>
  </bookViews>
  <sheets>
    <sheet name="申請チェックリスト" sheetId="53" r:id="rId1"/>
    <sheet name="採択申請書" sheetId="33" r:id="rId2"/>
    <sheet name="活動計画書" sheetId="18" r:id="rId3"/>
    <sheet name="13-1_計画図" sheetId="46" r:id="rId4"/>
    <sheet name="13-2_現地写真" sheetId="47" r:id="rId5"/>
    <sheet name="協定書" sheetId="52" r:id="rId6"/>
    <sheet name="活動組織規約" sheetId="51" r:id="rId7"/>
    <sheet name="参加同意書" sheetId="48" r:id="rId8"/>
    <sheet name="個別規範ﾁｪｯｸｼｰﾄ" sheetId="49" r:id="rId9"/>
    <sheet name="クロコンチェック" sheetId="32" r:id="rId10"/>
    <sheet name="暴力団排除条例誓約書" sheetId="50" r:id="rId11"/>
    <sheet name="採択決定前着手届" sheetId="44" r:id="rId12"/>
    <sheet name="資機材購入理由書" sheetId="54" r:id="rId13"/>
  </sheets>
  <definedNames>
    <definedName name="_Hlk92833663" localSheetId="11">採択決定前着手届!$A$26</definedName>
    <definedName name="_Hlk92833663" localSheetId="1">採択申請書!$A$121</definedName>
    <definedName name="_xlnm.Print_Area" localSheetId="3">'13-1_計画図'!$A$1:$AA$25</definedName>
    <definedName name="_xlnm.Print_Area" localSheetId="4">'13-2_現地写真'!$A$6:$H$40</definedName>
    <definedName name="_xlnm.Print_Area" localSheetId="9">クロコンチェック!$A$2:$O$48</definedName>
    <definedName name="_xlnm.Print_Area" localSheetId="2">活動計画書!$A$19:$L$186</definedName>
    <definedName name="_xlnm.Print_Area" localSheetId="6">活動組織規約!$A$6:$AB$173</definedName>
    <definedName name="_xlnm.Print_Area" localSheetId="5">協定書!$A$1:$AG$59</definedName>
    <definedName name="_xlnm.Print_Area" localSheetId="8">個別規範ﾁｪｯｸｼｰﾄ!$A$1:$D$56</definedName>
    <definedName name="_xlnm.Print_Area" localSheetId="11">採択決定前着手届!$A$2:$V$31</definedName>
    <definedName name="_xlnm.Print_Area" localSheetId="1">採択申請書!$A$2:$X$114</definedName>
    <definedName name="_xlnm.Print_Area" localSheetId="7">参加同意書!$A$1:$V$84</definedName>
    <definedName name="_xlnm.Print_Area" localSheetId="12">資機材購入理由書!$B$1:$G$39</definedName>
    <definedName name="_xlnm.Print_Area" localSheetId="0">申請チェックリスト!$A$3:$F$24</definedName>
    <definedName name="_xlnm.Print_Area" localSheetId="10">暴力団排除条例誓約書!$A$1:$X$36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32" l="1"/>
  <c r="A6" i="52" l="1"/>
  <c r="I48" i="33"/>
  <c r="G4" i="54" l="1"/>
  <c r="F36" i="54"/>
  <c r="F35" i="54"/>
  <c r="F34" i="54"/>
  <c r="F31" i="54"/>
  <c r="F30" i="54"/>
  <c r="F29" i="54"/>
  <c r="F25" i="54"/>
  <c r="F24" i="54"/>
  <c r="F20" i="54"/>
  <c r="F19" i="54"/>
  <c r="F15" i="54"/>
  <c r="F14" i="54"/>
  <c r="F38" i="54" l="1"/>
  <c r="F39" i="54"/>
  <c r="H18" i="53" l="1"/>
  <c r="H16" i="53"/>
  <c r="H17" i="53"/>
  <c r="H15" i="53"/>
  <c r="H14" i="53"/>
  <c r="H13" i="53"/>
  <c r="H12" i="53"/>
  <c r="H11" i="53"/>
  <c r="H10" i="53"/>
  <c r="H9" i="53"/>
  <c r="H8" i="53"/>
  <c r="D5" i="53"/>
  <c r="H7" i="53" l="1"/>
  <c r="A12" i="52" l="1"/>
  <c r="A7" i="46"/>
  <c r="F81" i="18"/>
  <c r="I49" i="33"/>
  <c r="M49" i="33"/>
  <c r="M48" i="33"/>
  <c r="Q48" i="33" s="1"/>
  <c r="U48" i="33"/>
  <c r="M52" i="33" l="1"/>
  <c r="Q49" i="33"/>
  <c r="U49" i="33" s="1"/>
  <c r="M40" i="33"/>
  <c r="Q40" i="33" s="1"/>
  <c r="I40" i="33"/>
  <c r="O42" i="33"/>
  <c r="N42" i="33"/>
  <c r="M42" i="33"/>
  <c r="O41" i="33"/>
  <c r="N41" i="33"/>
  <c r="M41" i="33"/>
  <c r="O40" i="33"/>
  <c r="N40" i="33"/>
  <c r="K42" i="33"/>
  <c r="J42" i="33"/>
  <c r="I42" i="33"/>
  <c r="K41" i="33"/>
  <c r="J41" i="33"/>
  <c r="I41" i="33"/>
  <c r="K40" i="33"/>
  <c r="J40" i="33"/>
  <c r="Q52" i="33" l="1"/>
  <c r="U42" i="33"/>
  <c r="U41" i="33"/>
  <c r="U40" i="33"/>
  <c r="M37" i="33"/>
  <c r="O39" i="33"/>
  <c r="N39" i="33"/>
  <c r="M39" i="33"/>
  <c r="O38" i="33"/>
  <c r="N38" i="33"/>
  <c r="M38" i="33"/>
  <c r="O37" i="33"/>
  <c r="N37" i="33"/>
  <c r="I37" i="33"/>
  <c r="K39" i="33"/>
  <c r="J39" i="33"/>
  <c r="I39" i="33"/>
  <c r="U39" i="33" s="1"/>
  <c r="K38" i="33"/>
  <c r="J38" i="33"/>
  <c r="I38" i="33"/>
  <c r="U38" i="33" s="1"/>
  <c r="K37" i="33"/>
  <c r="J37" i="33"/>
  <c r="Q36" i="33"/>
  <c r="M36" i="33"/>
  <c r="I36" i="33"/>
  <c r="I51" i="33"/>
  <c r="U51" i="33" s="1"/>
  <c r="I50" i="33"/>
  <c r="M47" i="33" l="1"/>
  <c r="M53" i="33" s="1"/>
  <c r="M54" i="33" s="1"/>
  <c r="C65" i="33" s="1"/>
  <c r="U36" i="33"/>
  <c r="I47" i="33"/>
  <c r="I52" i="33"/>
  <c r="U50" i="33"/>
  <c r="U52" i="33" s="1"/>
  <c r="Q37" i="33"/>
  <c r="Q47" i="33" s="1"/>
  <c r="U37" i="33"/>
  <c r="U47" i="33" l="1"/>
  <c r="U53" i="33" s="1"/>
  <c r="Q53" i="33"/>
  <c r="Q54" i="33" s="1"/>
  <c r="C67" i="33" s="1"/>
  <c r="I53" i="33"/>
  <c r="I54" i="33" s="1"/>
  <c r="C63" i="33" s="1"/>
  <c r="C69" i="33" l="1"/>
  <c r="U54" i="33"/>
  <c r="A52" i="52"/>
  <c r="F32" i="47"/>
  <c r="F31" i="47"/>
  <c r="F21" i="47"/>
  <c r="F20" i="47"/>
  <c r="F10" i="47"/>
  <c r="F9" i="47"/>
  <c r="C7" i="49" l="1"/>
  <c r="C6" i="49"/>
  <c r="O11" i="44"/>
  <c r="O10" i="44"/>
  <c r="M34" i="50"/>
  <c r="M33" i="50"/>
  <c r="A5" i="48"/>
  <c r="A8" i="51"/>
  <c r="G171" i="51"/>
  <c r="M19" i="51"/>
  <c r="I15" i="51"/>
  <c r="F6" i="47"/>
  <c r="A80" i="18"/>
  <c r="A74" i="18"/>
  <c r="E55" i="33"/>
  <c r="A23" i="33"/>
  <c r="A5" i="46"/>
  <c r="M168" i="51"/>
  <c r="K168" i="51"/>
  <c r="G7" i="48" l="1"/>
  <c r="F22" i="44"/>
  <c r="H154" i="18" l="1"/>
  <c r="A137" i="18"/>
  <c r="J111" i="18"/>
  <c r="G111" i="18"/>
  <c r="D111" i="18"/>
  <c r="J99" i="18"/>
  <c r="A139" i="18" s="1"/>
  <c r="G99" i="18"/>
  <c r="A138" i="18" s="1"/>
  <c r="C73" i="33" l="1"/>
  <c r="F20"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1" authorId="0" shapeId="0" xr:uid="{CE3F1F82-B820-4C3A-88C0-3B4DF97EF0F2}">
      <text>
        <r>
          <rPr>
            <b/>
            <sz val="16"/>
            <color indexed="81"/>
            <rFont val="BIZ UDゴシック"/>
            <family val="3"/>
            <charset val="128"/>
          </rPr>
          <t>自己資金を入力
（会費等の自己収入及び
　資機材購入の自己負担分）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40FDAAA3-C7F9-4858-BFA8-4BF3B8ACA753}">
      <text>
        <r>
          <rPr>
            <b/>
            <sz val="16"/>
            <color indexed="81"/>
            <rFont val="BIZ UDゴシック"/>
            <family val="3"/>
            <charset val="128"/>
          </rPr>
          <t>縮尺を選択</t>
        </r>
      </text>
    </comment>
    <comment ref="J5" authorId="0" shapeId="0" xr:uid="{DAE03036-C329-4262-A7B6-49D6A7CD8B77}">
      <text>
        <r>
          <rPr>
            <b/>
            <sz val="16"/>
            <color indexed="81"/>
            <rFont val="BIZ UDゴシック"/>
            <family val="3"/>
            <charset val="128"/>
          </rPr>
          <t>別紙にて提出する場合は、
「別紙参照」と記入してください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7" authorId="0" shapeId="0" xr:uid="{68412BCF-8F1C-442E-9606-A04E284CA6BE}">
      <text>
        <r>
          <rPr>
            <b/>
            <sz val="12"/>
            <color indexed="81"/>
            <rFont val="BIZ UDゴシック"/>
            <family val="3"/>
            <charset val="128"/>
          </rPr>
          <t>兵庫県以下、山林の所在地を地番まで入力してください。</t>
        </r>
      </text>
    </comment>
    <comment ref="F19" authorId="0" shapeId="0" xr:uid="{7A7DABB5-F731-47D5-8679-232F2622EE0B}">
      <text>
        <r>
          <rPr>
            <b/>
            <sz val="12"/>
            <color indexed="81"/>
            <rFont val="BIZ UDゴシック"/>
            <family val="3"/>
            <charset val="128"/>
          </rPr>
          <t>面積を記入</t>
        </r>
      </text>
    </comment>
    <comment ref="V25" authorId="0" shapeId="0" xr:uid="{B213468F-4D03-48A8-83E4-227A45B2DA4E}">
      <text>
        <r>
          <rPr>
            <b/>
            <sz val="12"/>
            <color indexed="81"/>
            <rFont val="BIZ UDゴシック"/>
            <family val="3"/>
            <charset val="128"/>
          </rPr>
          <t>最短期間で3年間の協定です。
3年後の年度末
（3月31日まで）</t>
        </r>
      </text>
    </comment>
    <comment ref="Y25" authorId="0" shapeId="0" xr:uid="{09195001-0285-4224-96FD-F3D2D269FF7C}">
      <text>
        <r>
          <rPr>
            <sz val="12"/>
            <color indexed="81"/>
            <rFont val="BIZ UDゴシック"/>
            <family val="3"/>
            <charset val="128"/>
          </rPr>
          <t>協定期限月</t>
        </r>
      </text>
    </comment>
    <comment ref="AA25" authorId="0" shapeId="0" xr:uid="{31E22A0F-47BD-4FDD-A6E7-A3367B7B7E49}">
      <text>
        <r>
          <rPr>
            <sz val="12"/>
            <color indexed="81"/>
            <rFont val="BIZ UDゴシック"/>
            <family val="3"/>
            <charset val="128"/>
          </rPr>
          <t>協定期限日</t>
        </r>
      </text>
    </comment>
    <comment ref="Y51" authorId="0" shapeId="0" xr:uid="{AB9EA481-BC09-4634-AAF1-92473A0B37DD}">
      <text>
        <r>
          <rPr>
            <b/>
            <sz val="12"/>
            <color indexed="81"/>
            <rFont val="BIZ UDゴシック"/>
            <family val="3"/>
            <charset val="128"/>
          </rPr>
          <t>協定年</t>
        </r>
      </text>
    </comment>
    <comment ref="AB51" authorId="0" shapeId="0" xr:uid="{74EEEF37-0403-4D1F-B350-71E0B7C4082C}">
      <text>
        <r>
          <rPr>
            <b/>
            <sz val="12"/>
            <color indexed="81"/>
            <rFont val="BIZ UDゴシック"/>
            <family val="3"/>
            <charset val="128"/>
          </rPr>
          <t>協定月</t>
        </r>
      </text>
    </comment>
    <comment ref="AE51" authorId="0" shapeId="0" xr:uid="{51BAB7A1-84CA-4E01-9A94-52D8E80DF7CE}">
      <text>
        <r>
          <rPr>
            <b/>
            <sz val="12"/>
            <color indexed="81"/>
            <rFont val="BIZ UDゴシック"/>
            <family val="3"/>
            <charset val="128"/>
          </rPr>
          <t>協定日</t>
        </r>
      </text>
    </comment>
    <comment ref="AG51" authorId="0" shapeId="0" xr:uid="{6730CD5D-CAE6-458D-8183-E1BBB62DF535}">
      <text>
        <r>
          <rPr>
            <b/>
            <sz val="12"/>
            <color indexed="81"/>
            <rFont val="BIZ UDゴシック"/>
            <family val="3"/>
            <charset val="128"/>
          </rPr>
          <t>協定を結んだ日付</t>
        </r>
      </text>
    </comment>
    <comment ref="D53" authorId="0" shapeId="0" xr:uid="{C7BED35B-B094-40B8-BE6A-04662BBB6F73}">
      <text>
        <r>
          <rPr>
            <b/>
            <sz val="12"/>
            <color indexed="81"/>
            <rFont val="BIZ UDゴシック"/>
            <family val="3"/>
            <charset val="128"/>
          </rPr>
          <t>代表者の住所</t>
        </r>
      </text>
    </comment>
    <comment ref="D54" authorId="0" shapeId="0" xr:uid="{926B3341-7F7C-4D79-8C22-8BA5BF7AC683}">
      <text>
        <r>
          <rPr>
            <b/>
            <sz val="12"/>
            <color indexed="81"/>
            <rFont val="BIZ UDゴシック"/>
            <family val="3"/>
            <charset val="128"/>
          </rPr>
          <t>代表者の氏名</t>
        </r>
      </text>
    </comment>
    <comment ref="U54" authorId="0" shapeId="0" xr:uid="{49F3BAEF-E34F-4399-AD2F-C0C6FDB26C25}">
      <text>
        <r>
          <rPr>
            <b/>
            <sz val="12"/>
            <color indexed="81"/>
            <rFont val="BIZ UDゴシック"/>
            <family val="3"/>
            <charset val="128"/>
          </rPr>
          <t>捺印忘れずに</t>
        </r>
      </text>
    </comment>
    <comment ref="D57" authorId="0" shapeId="0" xr:uid="{409D6324-BA29-4807-9C45-8A06750B701F}">
      <text>
        <r>
          <rPr>
            <b/>
            <sz val="12"/>
            <color indexed="81"/>
            <rFont val="BIZ UDゴシック"/>
            <family val="3"/>
            <charset val="128"/>
          </rPr>
          <t>森林所有者の住所</t>
        </r>
      </text>
    </comment>
    <comment ref="D58" authorId="0" shapeId="0" xr:uid="{27A220FC-9173-4E59-B23C-F95713CE1582}">
      <text>
        <r>
          <rPr>
            <b/>
            <sz val="12"/>
            <color indexed="81"/>
            <rFont val="BIZ UDゴシック"/>
            <family val="3"/>
            <charset val="128"/>
          </rPr>
          <t>森林所有者の氏名</t>
        </r>
      </text>
    </comment>
    <comment ref="U58" authorId="0" shapeId="0" xr:uid="{9DB1991E-15C8-400E-B440-789C40FDE00D}">
      <text>
        <r>
          <rPr>
            <b/>
            <sz val="12"/>
            <color indexed="81"/>
            <rFont val="BIZ UDゴシック"/>
            <family val="3"/>
            <charset val="128"/>
          </rPr>
          <t>捺印忘れずに</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A8BD08F8-A0E0-49BC-A72F-6A8359935212}">
      <text>
        <r>
          <rPr>
            <b/>
            <sz val="16"/>
            <color indexed="81"/>
            <rFont val="BIZ UDゴシック"/>
            <family val="3"/>
            <charset val="128"/>
          </rPr>
          <t>規約約制定日を記入</t>
        </r>
      </text>
    </comment>
    <comment ref="N35" authorId="0" shapeId="0" xr:uid="{C71E3D71-BBBC-4D7D-B8C8-EE48EFB3B032}">
      <text>
        <r>
          <rPr>
            <b/>
            <sz val="12"/>
            <color indexed="81"/>
            <rFont val="BIZ UDゴシック"/>
            <family val="3"/>
            <charset val="128"/>
          </rPr>
          <t>人数を入力</t>
        </r>
      </text>
    </comment>
    <comment ref="R35" authorId="0" shapeId="0" xr:uid="{CAA7AB1F-651A-4539-A997-721E2ADBDBC3}">
      <text>
        <r>
          <rPr>
            <b/>
            <sz val="12"/>
            <color indexed="81"/>
            <rFont val="BIZ UDゴシック"/>
            <family val="3"/>
            <charset val="128"/>
          </rPr>
          <t>人数を入力</t>
        </r>
      </text>
    </comment>
    <comment ref="V35" authorId="0" shapeId="0" xr:uid="{A8A6941A-9647-4A9D-BC5D-68AD6A5A3742}">
      <text>
        <r>
          <rPr>
            <b/>
            <sz val="12"/>
            <color indexed="81"/>
            <rFont val="BIZ UDゴシック"/>
            <family val="3"/>
            <charset val="128"/>
          </rPr>
          <t>人数を入力</t>
        </r>
      </text>
    </comment>
    <comment ref="Z35" authorId="0" shapeId="0" xr:uid="{3BA08280-D8EF-4345-AAA3-D5172FB3D9FE}">
      <text>
        <r>
          <rPr>
            <b/>
            <sz val="12"/>
            <color indexed="81"/>
            <rFont val="BIZ UDゴシック"/>
            <family val="3"/>
            <charset val="128"/>
          </rPr>
          <t>人数を入力</t>
        </r>
      </text>
    </comment>
    <comment ref="I46" authorId="0" shapeId="0" xr:uid="{ED32D6C9-7BB4-4EF9-954C-44BE0BC7AA97}">
      <text>
        <r>
          <rPr>
            <b/>
            <sz val="12"/>
            <color indexed="81"/>
            <rFont val="BIZ UDゴシック"/>
            <family val="3"/>
            <charset val="128"/>
          </rPr>
          <t>役員の任期年数を入力
※最低でも３年は行うこと</t>
        </r>
      </text>
    </comment>
    <comment ref="S111" authorId="0" shapeId="0" xr:uid="{7A1870DE-0B15-4FD6-B764-D18C80B79B15}">
      <text>
        <r>
          <rPr>
            <b/>
            <sz val="16"/>
            <color indexed="81"/>
            <rFont val="BIZ UDゴシック"/>
            <family val="3"/>
            <charset val="128"/>
          </rPr>
          <t>月・年をリストから選ぶ</t>
        </r>
      </text>
    </comment>
    <comment ref="W111" authorId="0" shapeId="0" xr:uid="{90035EB9-89E4-4192-84AB-9AFD61AB80A6}">
      <text>
        <r>
          <rPr>
            <b/>
            <sz val="16"/>
            <color indexed="81"/>
            <rFont val="BIZ UDゴシック"/>
            <family val="3"/>
            <charset val="128"/>
          </rPr>
          <t>金額を記入</t>
        </r>
      </text>
    </comment>
    <comment ref="O148" authorId="0" shapeId="0" xr:uid="{312D4934-26EB-4E04-89B5-97816B97D53D}">
      <text>
        <r>
          <rPr>
            <sz val="12"/>
            <color indexed="81"/>
            <rFont val="BIZ UDゴシック"/>
            <family val="3"/>
            <charset val="128"/>
          </rPr>
          <t>総会開催通知までの期間を入力</t>
        </r>
      </text>
    </comment>
    <comment ref="V151" authorId="0" shapeId="0" xr:uid="{2B0FCFC8-CDD1-4CF8-85C2-ACDDD6EEE584}">
      <text>
        <r>
          <rPr>
            <sz val="12"/>
            <color indexed="81"/>
            <rFont val="BIZ UDゴシック"/>
            <family val="3"/>
            <charset val="128"/>
          </rPr>
          <t>総会までの期限入力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 authorId="0" shapeId="0" xr:uid="{D77A5C37-BA72-4378-8EB2-7C74ED76086B}">
      <text>
        <r>
          <rPr>
            <b/>
            <sz val="16"/>
            <color indexed="81"/>
            <rFont val="BIZ UDゴシック"/>
            <family val="3"/>
            <charset val="128"/>
          </rPr>
          <t>文書の提出年月日を記入</t>
        </r>
      </text>
    </comment>
    <comment ref="S16" authorId="0" shapeId="0" xr:uid="{AF4F9715-6A6A-4AFD-82FB-FF518EC5F5DC}">
      <text>
        <r>
          <rPr>
            <b/>
            <sz val="16"/>
            <color indexed="81"/>
            <rFont val="BIZ UDゴシック"/>
            <family val="3"/>
            <charset val="128"/>
          </rPr>
          <t>役職名・氏名・住所を記入</t>
        </r>
      </text>
    </comment>
    <comment ref="S25" authorId="0" shapeId="0" xr:uid="{4BB7C41D-898D-4612-B239-8996016C88D5}">
      <text>
        <r>
          <rPr>
            <b/>
            <sz val="16"/>
            <color indexed="81"/>
            <rFont val="BIZ UDゴシック"/>
            <family val="3"/>
            <charset val="128"/>
          </rPr>
          <t>役職名・氏名・住所を記入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3" authorId="0" shapeId="0" xr:uid="{C08031FC-D540-4BEF-BB09-DE5B19C76806}">
      <text>
        <r>
          <rPr>
            <b/>
            <sz val="16"/>
            <color indexed="81"/>
            <rFont val="BIZ UDゴシック"/>
            <family val="3"/>
            <charset val="128"/>
          </rPr>
          <t>文書の提出年月日を記入</t>
        </r>
      </text>
    </comment>
    <comment ref="M32" authorId="0" shapeId="0" xr:uid="{3E048CF6-3B4C-4559-83D1-658A03C780D9}">
      <text>
        <r>
          <rPr>
            <b/>
            <sz val="16"/>
            <color indexed="81"/>
            <rFont val="BIZ UDゴシック"/>
            <family val="3"/>
            <charset val="128"/>
          </rPr>
          <t>代表者の住所を記入</t>
        </r>
      </text>
    </comment>
    <comment ref="M35" authorId="0" shapeId="0" xr:uid="{8E465C6D-6B25-46AC-922F-4A91BA2B5262}">
      <text>
        <r>
          <rPr>
            <b/>
            <sz val="16"/>
            <color indexed="81"/>
            <rFont val="BIZ UDゴシック"/>
            <family val="3"/>
            <charset val="128"/>
          </rPr>
          <t>代表者の電話番号を記入</t>
        </r>
      </text>
    </comment>
    <comment ref="M36" authorId="0" shapeId="0" xr:uid="{B895BDC6-0D79-41D2-9974-EA5CC964DBA8}">
      <text>
        <r>
          <rPr>
            <b/>
            <sz val="16"/>
            <color indexed="81"/>
            <rFont val="BIZ UDゴシック"/>
            <family val="3"/>
            <charset val="128"/>
          </rPr>
          <t>代表者のメールアドレスを記入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8" authorId="0" shapeId="0" xr:uid="{1220E059-98D2-4287-81FD-04B0774B37DC}">
      <text>
        <r>
          <rPr>
            <b/>
            <sz val="12"/>
            <color indexed="81"/>
            <rFont val="BIZ UDゴシック"/>
            <family val="3"/>
            <charset val="128"/>
          </rPr>
          <t>購入の理由を記入</t>
        </r>
      </text>
    </comment>
    <comment ref="G23" authorId="0" shapeId="0" xr:uid="{5D6720E7-65FB-4930-983C-1DB7D132CDAE}">
      <text>
        <r>
          <rPr>
            <b/>
            <sz val="12"/>
            <color indexed="81"/>
            <rFont val="BIZ UDゴシック"/>
            <family val="3"/>
            <charset val="128"/>
          </rPr>
          <t>購入の理由を記入</t>
        </r>
      </text>
    </comment>
    <comment ref="G28" authorId="0" shapeId="0" xr:uid="{75FC9C72-172C-40A2-84E5-DD18C597ECBE}">
      <text>
        <r>
          <rPr>
            <b/>
            <sz val="12"/>
            <color indexed="81"/>
            <rFont val="BIZ UDゴシック"/>
            <family val="3"/>
            <charset val="128"/>
          </rPr>
          <t>購入の理由を記入</t>
        </r>
      </text>
    </comment>
    <comment ref="G33" authorId="0" shapeId="0" xr:uid="{9E5534BC-0F32-4013-B00B-BC5D9AE3F664}">
      <text>
        <r>
          <rPr>
            <b/>
            <sz val="12"/>
            <color indexed="81"/>
            <rFont val="BIZ UDゴシック"/>
            <family val="3"/>
            <charset val="128"/>
          </rPr>
          <t>購入の理由を記入</t>
        </r>
      </text>
    </comment>
  </commentList>
</comments>
</file>

<file path=xl/sharedStrings.xml><?xml version="1.0" encoding="utf-8"?>
<sst xmlns="http://schemas.openxmlformats.org/spreadsheetml/2006/main" count="1103" uniqueCount="783">
  <si>
    <t>番　　　号</t>
  </si>
  <si>
    <t>年　月　日</t>
  </si>
  <si>
    <t>記</t>
  </si>
  <si>
    <t>交付単価等</t>
  </si>
  <si>
    <t>森林面積等</t>
  </si>
  <si>
    <t>活動推進費</t>
  </si>
  <si>
    <t>間伐等（除伐、枝打ちを含む。）の実施面積</t>
  </si>
  <si>
    <t>ha</t>
  </si>
  <si>
    <t>講習の名称</t>
  </si>
  <si>
    <t>講習の内容</t>
  </si>
  <si>
    <t>月</t>
  </si>
  <si>
    <t>m</t>
  </si>
  <si>
    <t>５．構成員の概要</t>
    <phoneticPr fontId="8"/>
  </si>
  <si>
    <t>６．年度別スケジュール</t>
    <phoneticPr fontId="8"/>
  </si>
  <si>
    <t>８．年度別に実施する安全講習等の名称及び内容</t>
    <phoneticPr fontId="8"/>
  </si>
  <si>
    <t>９．安全のために装備する物品及び傷害保険の名称</t>
    <phoneticPr fontId="8"/>
  </si>
  <si>
    <t>①</t>
    <phoneticPr fontId="8"/>
  </si>
  <si>
    <t>②</t>
    <phoneticPr fontId="8"/>
  </si>
  <si>
    <t>申請時
（します）</t>
    <rPh sb="0" eb="3">
      <t>シンセイジ</t>
    </rPh>
    <phoneticPr fontId="8"/>
  </si>
  <si>
    <t>（１）適正な施肥</t>
    <rPh sb="3" eb="5">
      <t>テキセイ</t>
    </rPh>
    <rPh sb="6" eb="8">
      <t>セヒ</t>
    </rPh>
    <phoneticPr fontId="8"/>
  </si>
  <si>
    <t>報告時
（しました）</t>
    <rPh sb="0" eb="2">
      <t>ホウコク</t>
    </rPh>
    <rPh sb="2" eb="3">
      <t>ジ</t>
    </rPh>
    <phoneticPr fontId="8"/>
  </si>
  <si>
    <t>③</t>
    <phoneticPr fontId="8"/>
  </si>
  <si>
    <t>④</t>
    <phoneticPr fontId="8"/>
  </si>
  <si>
    <t>⑤</t>
    <phoneticPr fontId="8"/>
  </si>
  <si>
    <t>⑥</t>
    <phoneticPr fontId="8"/>
  </si>
  <si>
    <t>⑦</t>
    <phoneticPr fontId="8"/>
  </si>
  <si>
    <t>（２）適正な防除</t>
    <phoneticPr fontId="8"/>
  </si>
  <si>
    <t>（３）エネルギーの節減</t>
    <rPh sb="9" eb="11">
      <t>セツゲン</t>
    </rPh>
    <phoneticPr fontId="8"/>
  </si>
  <si>
    <t>（４）悪臭及び害虫の発生防止</t>
    <rPh sb="3" eb="5">
      <t>アクシュウ</t>
    </rPh>
    <rPh sb="5" eb="6">
      <t>オヨ</t>
    </rPh>
    <rPh sb="7" eb="9">
      <t>ガイチュウ</t>
    </rPh>
    <rPh sb="10" eb="12">
      <t>ハッセイ</t>
    </rPh>
    <rPh sb="12" eb="14">
      <t>ボウシ</t>
    </rPh>
    <phoneticPr fontId="8"/>
  </si>
  <si>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8"/>
  </si>
  <si>
    <t>⑧</t>
    <phoneticPr fontId="8"/>
  </si>
  <si>
    <t>⑨</t>
    <phoneticPr fontId="8"/>
  </si>
  <si>
    <t>⑩</t>
    <phoneticPr fontId="8"/>
  </si>
  <si>
    <t>⑪</t>
    <phoneticPr fontId="8"/>
  </si>
  <si>
    <t>⑫</t>
    <phoneticPr fontId="8"/>
  </si>
  <si>
    <t>⑬</t>
    <phoneticPr fontId="8"/>
  </si>
  <si>
    <t>⑭</t>
    <phoneticPr fontId="8"/>
  </si>
  <si>
    <t>環境負荷低減のクロスコンプライアンス チェックシート</t>
    <phoneticPr fontId="8"/>
  </si>
  <si>
    <t>（６）生物多様性への悪影響の防止</t>
    <rPh sb="3" eb="8">
      <t>セイブツタヨウセイ</t>
    </rPh>
    <rPh sb="10" eb="13">
      <t>アクエイキョウ</t>
    </rPh>
    <rPh sb="14" eb="16">
      <t>ボウシ</t>
    </rPh>
    <phoneticPr fontId="8"/>
  </si>
  <si>
    <t>（７）環境関係法令の遵守等</t>
    <rPh sb="3" eb="7">
      <t>カンキョウカンケイ</t>
    </rPh>
    <rPh sb="7" eb="9">
      <t>ホウレイ</t>
    </rPh>
    <rPh sb="10" eb="12">
      <t>ジュンシュ</t>
    </rPh>
    <rPh sb="12" eb="13">
      <t>トウ</t>
    </rPh>
    <phoneticPr fontId="8"/>
  </si>
  <si>
    <t>みどりの食料システム戦略の理解</t>
    <rPh sb="4" eb="6">
      <t>ショクリョウ</t>
    </rPh>
    <rPh sb="10" eb="12">
      <t>センリャク</t>
    </rPh>
    <rPh sb="13" eb="15">
      <t>リカイ</t>
    </rPh>
    <phoneticPr fontId="8"/>
  </si>
  <si>
    <t>関係法令の遵守</t>
    <rPh sb="0" eb="4">
      <t>カンケイホウレイ</t>
    </rPh>
    <rPh sb="5" eb="7">
      <t>ジュンシュ</t>
    </rPh>
    <phoneticPr fontId="8"/>
  </si>
  <si>
    <t>正しい知識に基づく作業安全に努める</t>
    <rPh sb="0" eb="1">
      <t>タダ</t>
    </rPh>
    <rPh sb="3" eb="5">
      <t>チシキ</t>
    </rPh>
    <rPh sb="6" eb="7">
      <t>モト</t>
    </rPh>
    <rPh sb="9" eb="11">
      <t>サギョウ</t>
    </rPh>
    <rPh sb="11" eb="13">
      <t>アンゼン</t>
    </rPh>
    <rPh sb="14" eb="15">
      <t>ツト</t>
    </rPh>
    <phoneticPr fontId="8"/>
  </si>
  <si>
    <t>里山林活性化による多面的機能発揮対策交付金に係る活動計画書</t>
  </si>
  <si>
    <t>月</t>
    <rPh sb="0" eb="1">
      <t>ツキ</t>
    </rPh>
    <phoneticPr fontId="8"/>
  </si>
  <si>
    <t>年度</t>
    <rPh sb="0" eb="1">
      <t>ネン</t>
    </rPh>
    <rPh sb="1" eb="2">
      <t>ド</t>
    </rPh>
    <phoneticPr fontId="8"/>
  </si>
  <si>
    <t>□</t>
  </si>
  <si>
    <t xml:space="preserve">）
</t>
    <phoneticPr fontId="8"/>
  </si>
  <si>
    <t xml:space="preserve">）
</t>
    <phoneticPr fontId="8"/>
  </si>
  <si>
    <t>　　※チェックシートの提出者から抽出により農林水産省職員による現地確認が行われる場合があります。</t>
    <phoneticPr fontId="8"/>
  </si>
  <si>
    <t>　　※⑫に示す関係法令は以下のとおりです。</t>
    <phoneticPr fontId="8"/>
  </si>
  <si>
    <t>※チェック欄を着色してあります。</t>
    <rPh sb="5" eb="6">
      <t>ラン</t>
    </rPh>
    <rPh sb="7" eb="9">
      <t>チャクショク</t>
    </rPh>
    <phoneticPr fontId="8"/>
  </si>
  <si>
    <t>※チェック欄はリストを設定してありますので、チェックする場合はリストから選択してください。</t>
    <rPh sb="5" eb="6">
      <t>ラン</t>
    </rPh>
    <rPh sb="11" eb="13">
      <t>セッテイ</t>
    </rPh>
    <rPh sb="28" eb="30">
      <t>バアイ</t>
    </rPh>
    <rPh sb="36" eb="38">
      <t>センタク</t>
    </rPh>
    <phoneticPr fontId="8"/>
  </si>
  <si>
    <t>活動計画書</t>
    <phoneticPr fontId="8"/>
  </si>
  <si>
    <t>（様式第11号）</t>
    <phoneticPr fontId="8"/>
  </si>
  <si>
    <t>１．活動組織名</t>
    <rPh sb="2" eb="4">
      <t>カツドウ</t>
    </rPh>
    <phoneticPr fontId="8"/>
  </si>
  <si>
    <t>２．活動組織の事務所の所在地</t>
    <rPh sb="2" eb="4">
      <t>カツドウ</t>
    </rPh>
    <rPh sb="4" eb="6">
      <t>ソシキ</t>
    </rPh>
    <rPh sb="7" eb="9">
      <t>ジム</t>
    </rPh>
    <rPh sb="9" eb="10">
      <t>ショ</t>
    </rPh>
    <phoneticPr fontId="8"/>
  </si>
  <si>
    <t>３．取組の背景</t>
    <phoneticPr fontId="8"/>
  </si>
  <si>
    <t>４．取組の概要</t>
    <phoneticPr fontId="8"/>
  </si>
  <si>
    <t>※　対象となる里山林がある地域の概要、本交付金の活用に至った背景、地元の自治体や自治会・町内会等地域のニーズへの対応、地域の活性化への寄与等について記載。</t>
    <phoneticPr fontId="8"/>
  </si>
  <si>
    <t>※構成員の人数、年齢層、居住地域（どのような地域から参加しているか）、職種、経歴、所属団体等、構成員の属性について記載。</t>
    <phoneticPr fontId="8"/>
  </si>
  <si>
    <t>区分</t>
  </si>
  <si>
    <t>１．主たる活動</t>
  </si>
  <si>
    <t>Ａ－１．地域活動型</t>
  </si>
  <si>
    <t>（森林資源活用）</t>
  </si>
  <si>
    <t>資源活用の取組</t>
  </si>
  <si>
    <t>Ａ－２．地域活動型</t>
  </si>
  <si>
    <t>（竹林資源活用）</t>
  </si>
  <si>
    <t>Ｂ．複業実践型</t>
  </si>
  <si>
    <t>本/ha</t>
  </si>
  <si>
    <t>（Ａ＋Ｂ）</t>
  </si>
  <si>
    <t>２．従たる活動</t>
  </si>
  <si>
    <t>Ｃ．機能強化</t>
  </si>
  <si>
    <t>Ｄ．関係人口創出・維持</t>
  </si>
  <si>
    <t>Ｅ．資機材等整備</t>
  </si>
  <si>
    <t>Ｆ．活動推進費</t>
  </si>
  <si>
    <t>（間伐率</t>
    <phoneticPr fontId="8"/>
  </si>
  <si>
    <t>％）</t>
    <phoneticPr fontId="8"/>
  </si>
  <si>
    <r>
      <rPr>
        <sz val="8"/>
        <color theme="1"/>
        <rFont val="ＭＳ 明朝"/>
        <family val="1"/>
        <charset val="128"/>
      </rPr>
      <t xml:space="preserve">資源活用の数値目標
</t>
    </r>
    <r>
      <rPr>
        <sz val="6"/>
        <color theme="1"/>
        <rFont val="ＭＳ 明朝"/>
        <family val="1"/>
        <charset val="128"/>
      </rPr>
      <t>（搬出目標（間伐率等））</t>
    </r>
    <phoneticPr fontId="8"/>
  </si>
  <si>
    <t>※　間伐等（除伐・枝打ちを含む。）実施面積</t>
    <phoneticPr fontId="8"/>
  </si>
  <si>
    <t>※１　Ａ．地域活動型は、年度毎に作業を行う面積と資源活用の実施内容を記載する。</t>
  </si>
  <si>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</si>
  <si>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</si>
  <si>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</si>
  <si>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8"/>
  </si>
  <si>
    <t>モニタリング調査方法</t>
    <rPh sb="6" eb="8">
      <t>チョウサ</t>
    </rPh>
    <rPh sb="8" eb="10">
      <t>ホウホウ</t>
    </rPh>
    <phoneticPr fontId="8"/>
  </si>
  <si>
    <t>目標</t>
    <rPh sb="0" eb="2">
      <t>モクヒョウ</t>
    </rPh>
    <phoneticPr fontId="8"/>
  </si>
  <si>
    <t>対象森林</t>
    <rPh sb="0" eb="2">
      <t>タイショウ</t>
    </rPh>
    <rPh sb="2" eb="4">
      <t>シンリン</t>
    </rPh>
    <phoneticPr fontId="8"/>
  </si>
  <si>
    <t>区分</t>
    <rPh sb="0" eb="2">
      <t>クブン</t>
    </rPh>
    <phoneticPr fontId="8"/>
  </si>
  <si>
    <t>※１　目標の設定及びモニタリング調査方法の記載については、別に定めるガイドラインを参考とすること。</t>
    <phoneticPr fontId="8"/>
  </si>
  <si>
    <t>年度</t>
    <phoneticPr fontId="8"/>
  </si>
  <si>
    <t>（１）収入</t>
    <rPh sb="3" eb="5">
      <t>シュウニュウ</t>
    </rPh>
    <phoneticPr fontId="8"/>
  </si>
  <si>
    <t>※　会費、林産物収入など里山林活性化による多面的機能発揮対策交付金以外の収入を記載すること。</t>
    <phoneticPr fontId="8"/>
  </si>
  <si>
    <t>（２）委託</t>
    <rPh sb="3" eb="5">
      <t>イタク</t>
    </rPh>
    <phoneticPr fontId="8"/>
  </si>
  <si>
    <t>・委託先の名称</t>
    <phoneticPr fontId="8"/>
  </si>
  <si>
    <t>・委託先の連絡先（電話番号等）</t>
    <phoneticPr fontId="8"/>
  </si>
  <si>
    <t>・委託の時期</t>
    <phoneticPr fontId="8"/>
  </si>
  <si>
    <t>・委託の内容（作業を委託する森林の位置（地番、林小班等）、委託する作業の内容及び面積等）</t>
    <phoneticPr fontId="8"/>
  </si>
  <si>
    <t>・委託の金額（予定額）</t>
    <phoneticPr fontId="8"/>
  </si>
  <si>
    <t>※　活動計画に記載した取り組みを外部委託する場合は記載すること。</t>
    <phoneticPr fontId="8"/>
  </si>
  <si>
    <t>別紙参照</t>
  </si>
  <si>
    <t>１３．計画図（協定書における協定の対象となる森林の計画図）及び現地の写真</t>
    <phoneticPr fontId="8"/>
  </si>
  <si>
    <t>１０．４年目以降の活動（森林管理）計画</t>
    <phoneticPr fontId="8"/>
  </si>
  <si>
    <t>１１．活動の継続のための取組</t>
    <phoneticPr fontId="8"/>
  </si>
  <si>
    <t>※３　機能強化を行う場合は、対象となる路網や鳥獣被害防止柵の位置、延長を図示すること。</t>
    <phoneticPr fontId="8"/>
  </si>
  <si>
    <t>※４　現地の写真は、取組を行う対象森林の現況（遠景、近景）がわかる写真を添付すること。</t>
    <phoneticPr fontId="8"/>
  </si>
  <si>
    <t>採択申請（活動組織→地域協議会）</t>
    <rPh sb="0" eb="2">
      <t>サイタク</t>
    </rPh>
    <rPh sb="2" eb="4">
      <t>シンセイ</t>
    </rPh>
    <rPh sb="5" eb="9">
      <t>カツドウソシキ</t>
    </rPh>
    <phoneticPr fontId="8"/>
  </si>
  <si>
    <t>（様式第12号）</t>
    <rPh sb="1" eb="3">
      <t>ヨウシキ</t>
    </rPh>
    <phoneticPr fontId="8"/>
  </si>
  <si>
    <t>１．活動組織名（法人の場合は末尾に法人番号を括弧書きで記載）</t>
    <phoneticPr fontId="8"/>
  </si>
  <si>
    <t>（法人番号：</t>
    <rPh sb="1" eb="3">
      <t>ホウジン</t>
    </rPh>
    <rPh sb="3" eb="5">
      <t>バンゴウ</t>
    </rPh>
    <phoneticPr fontId="8"/>
  </si>
  <si>
    <t>）</t>
    <phoneticPr fontId="8"/>
  </si>
  <si>
    <t>２．協定の対象となる森林の位置</t>
    <phoneticPr fontId="8"/>
  </si>
  <si>
    <t>３．担当者名・電話番号（連絡がとれる担当者及び電話番号を記載）</t>
    <phoneticPr fontId="8"/>
  </si>
  <si>
    <t>４．里山林活性化による多面的機能発揮対策交付金</t>
    <phoneticPr fontId="8"/>
  </si>
  <si>
    <t>－</t>
  </si>
  <si>
    <t>複業実践型</t>
  </si>
  <si>
    <t>機能強化</t>
  </si>
  <si>
    <t>資機材等整備</t>
  </si>
  <si>
    <t>1/2以内</t>
  </si>
  <si>
    <t>1/3以内</t>
  </si>
  <si>
    <t>地域活動型
（竹林資源活用）</t>
    <phoneticPr fontId="8"/>
  </si>
  <si>
    <t>地域活動型
（森林資源活用）</t>
    <phoneticPr fontId="8"/>
  </si>
  <si>
    <t>安全衛生装備</t>
    <rPh sb="0" eb="6">
      <t>アンゼンエイセイソウビ</t>
    </rPh>
    <phoneticPr fontId="8"/>
  </si>
  <si>
    <t>定額</t>
    <rPh sb="0" eb="2">
      <t>テイガク</t>
    </rPh>
    <phoneticPr fontId="8"/>
  </si>
  <si>
    <t>資機材等整備</t>
    <phoneticPr fontId="8"/>
  </si>
  <si>
    <t>関係人口創出・
維持</t>
    <phoneticPr fontId="8"/>
  </si>
  <si>
    <t>ha</t>
    <phoneticPr fontId="8"/>
  </si>
  <si>
    <t>ｍ</t>
    <phoneticPr fontId="8"/>
  </si>
  <si>
    <t>円</t>
    <rPh sb="0" eb="1">
      <t>エン</t>
    </rPh>
    <phoneticPr fontId="8"/>
  </si>
  <si>
    <t>（注１）機能強化は円/m、関係人口創出・維持は円/年を単位とする。</t>
    <phoneticPr fontId="8"/>
  </si>
  <si>
    <t>（注２）交付対象とする面積は0.1haを、延長は1mを下限とする。</t>
    <phoneticPr fontId="8"/>
  </si>
  <si>
    <t>６．月別スケジュール</t>
    <rPh sb="2" eb="4">
      <t>ツキベツ</t>
    </rPh>
    <phoneticPr fontId="8"/>
  </si>
  <si>
    <t>　　以下の資料を添付すること。</t>
  </si>
  <si>
    <t>交付金額</t>
    <rPh sb="0" eb="2">
      <t>コウフ</t>
    </rPh>
    <rPh sb="2" eb="4">
      <t>キンガク</t>
    </rPh>
    <phoneticPr fontId="8"/>
  </si>
  <si>
    <t>都道府県
の支援額</t>
    <rPh sb="0" eb="4">
      <t>トドウフケン</t>
    </rPh>
    <rPh sb="6" eb="8">
      <t>シエン</t>
    </rPh>
    <rPh sb="8" eb="9">
      <t>ガク</t>
    </rPh>
    <phoneticPr fontId="8"/>
  </si>
  <si>
    <t>市町村
の支援額</t>
    <rPh sb="0" eb="3">
      <t>シチョウソン</t>
    </rPh>
    <rPh sb="5" eb="7">
      <t>シエン</t>
    </rPh>
    <rPh sb="7" eb="8">
      <t>ガク</t>
    </rPh>
    <phoneticPr fontId="8"/>
  </si>
  <si>
    <t>計</t>
    <rPh sb="0" eb="1">
      <t>ケイ</t>
    </rPh>
    <phoneticPr fontId="8"/>
  </si>
  <si>
    <t>４</t>
    <phoneticPr fontId="8"/>
  </si>
  <si>
    <t>５</t>
    <phoneticPr fontId="8"/>
  </si>
  <si>
    <t>６</t>
    <phoneticPr fontId="8"/>
  </si>
  <si>
    <t>７</t>
    <phoneticPr fontId="8"/>
  </si>
  <si>
    <t>８</t>
  </si>
  <si>
    <t>９</t>
  </si>
  <si>
    <t>１０</t>
  </si>
  <si>
    <t>１１</t>
  </si>
  <si>
    <t>１２</t>
  </si>
  <si>
    <t>１</t>
    <phoneticPr fontId="8"/>
  </si>
  <si>
    <t>２</t>
    <phoneticPr fontId="8"/>
  </si>
  <si>
    <t>３</t>
    <phoneticPr fontId="8"/>
  </si>
  <si>
    <t>地域活動型
（竹林資源活用）</t>
    <rPh sb="7" eb="8">
      <t>タケ</t>
    </rPh>
    <phoneticPr fontId="8"/>
  </si>
  <si>
    <t>関係人口創出・
維持</t>
    <rPh sb="8" eb="10">
      <t>イジ</t>
    </rPh>
    <phoneticPr fontId="8"/>
  </si>
  <si>
    <t>資源活用の
取組</t>
    <rPh sb="6" eb="8">
      <t>トリクミ</t>
    </rPh>
    <phoneticPr fontId="8"/>
  </si>
  <si>
    <t>７．安全講習等の名称及び内容</t>
    <phoneticPr fontId="8"/>
  </si>
  <si>
    <t>講習の名称</t>
    <rPh sb="0" eb="2">
      <t>コウシュウ</t>
    </rPh>
    <rPh sb="3" eb="5">
      <t>メイショウ</t>
    </rPh>
    <phoneticPr fontId="8"/>
  </si>
  <si>
    <t>講習の内容</t>
    <rPh sb="0" eb="2">
      <t>コウシュウ</t>
    </rPh>
    <rPh sb="3" eb="5">
      <t>ナイヨウ</t>
    </rPh>
    <phoneticPr fontId="8"/>
  </si>
  <si>
    <t>実施月</t>
    <rPh sb="0" eb="2">
      <t>ジッシ</t>
    </rPh>
    <rPh sb="2" eb="3">
      <t>ガツ</t>
    </rPh>
    <phoneticPr fontId="8"/>
  </si>
  <si>
    <t>８．関係人口創出・維持の相手先及び活動内容</t>
    <phoneticPr fontId="8"/>
  </si>
  <si>
    <t>注）地域外関係者との現地確認や活動内容の調整を必ず行うこと。</t>
    <phoneticPr fontId="8"/>
  </si>
  <si>
    <t>９．資源活用の取組内容</t>
    <phoneticPr fontId="8"/>
  </si>
  <si>
    <t>注）利用する資源の範囲及び収益の取扱は森林所有者と事前に協議するものとする。</t>
    <phoneticPr fontId="8"/>
  </si>
  <si>
    <t>＜施行注意＞
　　</t>
    <phoneticPr fontId="8"/>
  </si>
  <si>
    <t>活動計画書（活動組織→地域協議会）</t>
    <rPh sb="0" eb="2">
      <t>カツドウ</t>
    </rPh>
    <rPh sb="2" eb="4">
      <t>ケイカク</t>
    </rPh>
    <rPh sb="4" eb="5">
      <t>ショ</t>
    </rPh>
    <rPh sb="6" eb="10">
      <t>カツドウソシキ</t>
    </rPh>
    <phoneticPr fontId="8"/>
  </si>
  <si>
    <t>（様式第17号）</t>
    <rPh sb="1" eb="3">
      <t>ヨウシキ</t>
    </rPh>
    <phoneticPr fontId="8"/>
  </si>
  <si>
    <t>殿</t>
    <rPh sb="0" eb="1">
      <t>ドノ</t>
    </rPh>
    <phoneticPr fontId="8"/>
  </si>
  <si>
    <t>　里山林活性化による多面的機能発揮対策実施要領の別紙のⅢの第５の６の規定に基づき、別記条件を了承の上、下記のとおり提出します。</t>
    <phoneticPr fontId="8"/>
  </si>
  <si>
    <t>１．事業費</t>
  </si>
  <si>
    <t>３．着手予定年月日</t>
  </si>
  <si>
    <t>（別記条件）</t>
  </si>
  <si>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8"/>
  </si>
  <si>
    <t>１２．その他</t>
    <rPh sb="5" eb="6">
      <t>タ</t>
    </rPh>
    <phoneticPr fontId="8"/>
  </si>
  <si>
    <t>交付決定前着手届（活動組織→地域協議会）</t>
    <rPh sb="0" eb="2">
      <t>コウフ</t>
    </rPh>
    <rPh sb="2" eb="4">
      <t>ケッテイ</t>
    </rPh>
    <rPh sb="4" eb="5">
      <t>マエ</t>
    </rPh>
    <rPh sb="5" eb="7">
      <t>チャクシュ</t>
    </rPh>
    <rPh sb="7" eb="8">
      <t>トドケ</t>
    </rPh>
    <rPh sb="9" eb="13">
      <t>カツドウソシキ</t>
    </rPh>
    <phoneticPr fontId="8"/>
  </si>
  <si>
    <t>ひょうご森林林業協同組合連合会</t>
    <rPh sb="4" eb="15">
      <t>シンリンリンギョウキョウドウクミアイレンゴウカイ</t>
    </rPh>
    <phoneticPr fontId="8"/>
  </si>
  <si>
    <t>代表理事　新岡　史朗</t>
    <rPh sb="0" eb="4">
      <t>ダイヒョウリジ</t>
    </rPh>
    <rPh sb="5" eb="7">
      <t>ニイオカ</t>
    </rPh>
    <rPh sb="8" eb="10">
      <t>シロウ</t>
    </rPh>
    <phoneticPr fontId="8"/>
  </si>
  <si>
    <t>２．活動組織名</t>
    <phoneticPr fontId="8"/>
  </si>
  <si>
    <t>※３　Ｃ．機能強化の欄に記載する値のうち、延長には、森林調査・見回りを含めない。
　　　　　また、面積は、併せて行うＡ．地域活動型及びＢ．複業実践型の対象森林の面積の合計とする。</t>
    <phoneticPr fontId="8"/>
  </si>
  <si>
    <t>※２　Ｂ．複業実践型は、年度毎に作業を行う面積と「搬出目標（間伐率）」欄に、各年度ごとの
　　　　　搬出量の目標を記載する（単位は適宜修正して差し支えない）。</t>
    <phoneticPr fontId="8"/>
  </si>
  <si>
    <t>※　本交付金の交付が終了した後にも活動を継続するために取り組んでいること
　　（活動に参加する者や活動に必要な経費の確保の取組等）を記載すること。</t>
    <phoneticPr fontId="8"/>
  </si>
  <si>
    <t>※１　対象森林の森林計画図を添付すること。森林計画図が存在しない場合又は入手が
　　　困難な場合は、対象森林の位置及び面積が分かる縮尺5,000分の１以上の図面を添付すること。</t>
    <phoneticPr fontId="8"/>
  </si>
  <si>
    <t>※２　添付する図面には、森林経営計画が策定されている区域を明示した上で、年度毎に
　　　計画している取組の範囲を図示すること。</t>
    <phoneticPr fontId="8"/>
  </si>
  <si>
    <t>（注）事業費は、活動推進費、地域活動型、複業実践型、機能強化、関係人口
　　　創出・維持、資機材等整備の購入額の合計額とする。</t>
    <phoneticPr fontId="8"/>
  </si>
  <si>
    <t>　以下の資料を添付すること。
　　・活動計画書
　　・協定書の写し
　　・活動組織の規約の写し
　　・活動組織参加同意書
　　・農林水産業・食品産業の作業安全のための規範（個別規範：林業）事業者
　　　向けチェックシート
　　・環境負荷低減のクロスコンプライアンスチェックシート
　　・暴力団排除条例に係る誓約書
等を添付するものとする。</t>
    <rPh sb="51" eb="55">
      <t>カツドウソシキ</t>
    </rPh>
    <rPh sb="55" eb="60">
      <t>サンカドウイショ</t>
    </rPh>
    <phoneticPr fontId="8"/>
  </si>
  <si>
    <t>　代表理事　新岡　史朗　様</t>
    <rPh sb="1" eb="5">
      <t>ダイヒョウリジ</t>
    </rPh>
    <rPh sb="6" eb="8">
      <t>ニイオカ</t>
    </rPh>
    <rPh sb="9" eb="11">
      <t>シロウ</t>
    </rPh>
    <rPh sb="12" eb="13">
      <t>サマ</t>
    </rPh>
    <phoneticPr fontId="8"/>
  </si>
  <si>
    <t>担当者名：</t>
    <rPh sb="0" eb="4">
      <t>タントウシャメイ</t>
    </rPh>
    <phoneticPr fontId="8"/>
  </si>
  <si>
    <t>住所：</t>
    <rPh sb="0" eb="2">
      <t>ジュウショ</t>
    </rPh>
    <phoneticPr fontId="8"/>
  </si>
  <si>
    <t>電話番号：</t>
    <rPh sb="0" eb="4">
      <t>デンワバンゴウ</t>
    </rPh>
    <phoneticPr fontId="8"/>
  </si>
  <si>
    <t>メールアドレス：</t>
    <phoneticPr fontId="8"/>
  </si>
  <si>
    <t>小　計　①</t>
    <phoneticPr fontId="8"/>
  </si>
  <si>
    <t>小　計　②</t>
    <rPh sb="0" eb="1">
      <t>ショウ</t>
    </rPh>
    <rPh sb="2" eb="3">
      <t>ケイ</t>
    </rPh>
    <phoneticPr fontId="8"/>
  </si>
  <si>
    <t>　計　　①＋②</t>
    <rPh sb="1" eb="2">
      <t>ケイ</t>
    </rPh>
    <phoneticPr fontId="8"/>
  </si>
  <si>
    <t>交付金額等（千円止め）</t>
    <rPh sb="0" eb="4">
      <t>コウフキンガク</t>
    </rPh>
    <rPh sb="4" eb="5">
      <t>ナド</t>
    </rPh>
    <rPh sb="6" eb="9">
      <t>センエンド</t>
    </rPh>
    <phoneticPr fontId="8"/>
  </si>
  <si>
    <t>千円</t>
    <rPh sb="0" eb="1">
      <t>セン</t>
    </rPh>
    <rPh sb="1" eb="2">
      <t>エン</t>
    </rPh>
    <phoneticPr fontId="8"/>
  </si>
  <si>
    <t>※メールおよびWord、Excelが使用できる者を記載すること。</t>
    <rPh sb="18" eb="20">
      <t>シヨウ</t>
    </rPh>
    <rPh sb="23" eb="24">
      <t>モノ</t>
    </rPh>
    <rPh sb="25" eb="27">
      <t>キサイ</t>
    </rPh>
    <phoneticPr fontId="8"/>
  </si>
  <si>
    <t>５．事業費</t>
    <rPh sb="2" eb="5">
      <t>ジギョウヒ</t>
    </rPh>
    <phoneticPr fontId="35"/>
  </si>
  <si>
    <t>国交付金：</t>
    <rPh sb="0" eb="1">
      <t>クニ</t>
    </rPh>
    <rPh sb="1" eb="4">
      <t>コウフキン</t>
    </rPh>
    <phoneticPr fontId="35"/>
  </si>
  <si>
    <t>円</t>
    <rPh sb="0" eb="1">
      <t>エン</t>
    </rPh>
    <phoneticPr fontId="35"/>
  </si>
  <si>
    <t>県支援金：</t>
    <rPh sb="0" eb="1">
      <t>ケン</t>
    </rPh>
    <rPh sb="1" eb="4">
      <t>シエンキン</t>
    </rPh>
    <phoneticPr fontId="35"/>
  </si>
  <si>
    <t>市町支援金：</t>
    <rPh sb="0" eb="5">
      <t>シマチシエンキン</t>
    </rPh>
    <phoneticPr fontId="35"/>
  </si>
  <si>
    <t>小計：</t>
    <rPh sb="0" eb="2">
      <t>ショウケイ</t>
    </rPh>
    <phoneticPr fontId="35"/>
  </si>
  <si>
    <t>自己資金：</t>
    <rPh sb="0" eb="2">
      <t>ジコ</t>
    </rPh>
    <rPh sb="2" eb="4">
      <t>シキン</t>
    </rPh>
    <phoneticPr fontId="35"/>
  </si>
  <si>
    <t>合計：</t>
    <rPh sb="0" eb="2">
      <t>ゴウケイ</t>
    </rPh>
    <phoneticPr fontId="35"/>
  </si>
  <si>
    <t>【地域外関係者の相手先名】</t>
    <phoneticPr fontId="8"/>
  </si>
  <si>
    <t>【活動内容】</t>
    <phoneticPr fontId="8"/>
  </si>
  <si>
    <t>7</t>
    <phoneticPr fontId="8"/>
  </si>
  <si>
    <t>木材資源利用調査</t>
    <rPh sb="0" eb="4">
      <t>モクザイシゲン</t>
    </rPh>
    <rPh sb="4" eb="6">
      <t>リヨウ</t>
    </rPh>
    <rPh sb="6" eb="8">
      <t>チョウサ</t>
    </rPh>
    <phoneticPr fontId="8"/>
  </si>
  <si>
    <t>樹木の本数調査</t>
    <rPh sb="0" eb="2">
      <t>ジュモク</t>
    </rPh>
    <rPh sb="3" eb="5">
      <t>ホンスウ</t>
    </rPh>
    <rPh sb="5" eb="7">
      <t>チョウサ</t>
    </rPh>
    <phoneticPr fontId="8"/>
  </si>
  <si>
    <t>見通し調査</t>
    <rPh sb="0" eb="2">
      <t>ミトオ</t>
    </rPh>
    <rPh sb="3" eb="5">
      <t>チョウサ</t>
    </rPh>
    <phoneticPr fontId="8"/>
  </si>
  <si>
    <t>木の混み具合調査（相対幹距比）</t>
    <rPh sb="0" eb="1">
      <t>キ</t>
    </rPh>
    <rPh sb="2" eb="3">
      <t>コ</t>
    </rPh>
    <rPh sb="4" eb="6">
      <t>グアイ</t>
    </rPh>
    <rPh sb="6" eb="8">
      <t>チョウサ</t>
    </rPh>
    <rPh sb="9" eb="14">
      <t>ソウタイカンキョヒ</t>
    </rPh>
    <phoneticPr fontId="8"/>
  </si>
  <si>
    <t>木の混み具合調査（間伐率調査）</t>
    <rPh sb="0" eb="1">
      <t>キ</t>
    </rPh>
    <rPh sb="2" eb="3">
      <t>コ</t>
    </rPh>
    <rPh sb="4" eb="6">
      <t>グアイ</t>
    </rPh>
    <rPh sb="6" eb="8">
      <t>チョウサ</t>
    </rPh>
    <rPh sb="9" eb="12">
      <t>カンバツリツ</t>
    </rPh>
    <rPh sb="12" eb="14">
      <t>チョウサ</t>
    </rPh>
    <phoneticPr fontId="8"/>
  </si>
  <si>
    <t>木の混み具合調査（胸高断面積）</t>
    <rPh sb="0" eb="1">
      <t>キ</t>
    </rPh>
    <rPh sb="2" eb="3">
      <t>コ</t>
    </rPh>
    <rPh sb="4" eb="6">
      <t>グアイ</t>
    </rPh>
    <rPh sb="6" eb="8">
      <t>チョウサ</t>
    </rPh>
    <rPh sb="9" eb="10">
      <t>ムネ</t>
    </rPh>
    <rPh sb="10" eb="11">
      <t>ダカ</t>
    </rPh>
    <rPh sb="11" eb="14">
      <t>ダンメンセキ</t>
    </rPh>
    <phoneticPr fontId="8"/>
  </si>
  <si>
    <t>竹の本数調査</t>
    <rPh sb="0" eb="1">
      <t>タケ</t>
    </rPh>
    <rPh sb="2" eb="4">
      <t>ホンスウ</t>
    </rPh>
    <rPh sb="4" eb="6">
      <t>チョウサ</t>
    </rPh>
    <phoneticPr fontId="8"/>
  </si>
  <si>
    <t>特用林産物等利用調査</t>
    <rPh sb="0" eb="5">
      <t>トクヨウリンサンブツ</t>
    </rPh>
    <rPh sb="5" eb="6">
      <t>ナド</t>
    </rPh>
    <rPh sb="6" eb="10">
      <t>リヨウチョウサ</t>
    </rPh>
    <phoneticPr fontId="8"/>
  </si>
  <si>
    <t>傷害保険：</t>
    <rPh sb="0" eb="4">
      <t>ショウガイホケン</t>
    </rPh>
    <phoneticPr fontId="8"/>
  </si>
  <si>
    <t>会　費：</t>
    <rPh sb="0" eb="1">
      <t>カイ</t>
    </rPh>
    <rPh sb="2" eb="3">
      <t>ヒ</t>
    </rPh>
    <phoneticPr fontId="8"/>
  </si>
  <si>
    <t>林産物収入等：</t>
    <rPh sb="0" eb="5">
      <t>リンサンブツシュウニュウ</t>
    </rPh>
    <rPh sb="5" eb="6">
      <t>ナド</t>
    </rPh>
    <phoneticPr fontId="8"/>
  </si>
  <si>
    <t>年会費</t>
    <rPh sb="0" eb="3">
      <t>ネンカイヒ</t>
    </rPh>
    <phoneticPr fontId="8"/>
  </si>
  <si>
    <t>円×</t>
    <rPh sb="0" eb="1">
      <t>エン</t>
    </rPh>
    <phoneticPr fontId="8"/>
  </si>
  <si>
    <t>名＝</t>
    <rPh sb="0" eb="1">
      <t>メイ</t>
    </rPh>
    <phoneticPr fontId="8"/>
  </si>
  <si>
    <t>円/年</t>
    <rPh sb="0" eb="1">
      <t>エン</t>
    </rPh>
    <rPh sb="2" eb="3">
      <t>ネン</t>
    </rPh>
    <phoneticPr fontId="8"/>
  </si>
  <si>
    <t>１４．その他</t>
    <rPh sb="5" eb="6">
      <t>タ</t>
    </rPh>
    <phoneticPr fontId="8"/>
  </si>
  <si>
    <t>（１）仕入れに係る消費税相当額について</t>
    <rPh sb="3" eb="5">
      <t>シイ</t>
    </rPh>
    <rPh sb="7" eb="8">
      <t>カカワ</t>
    </rPh>
    <rPh sb="9" eb="12">
      <t>ショウヒゼイ</t>
    </rPh>
    <rPh sb="12" eb="14">
      <t>ソウトウ</t>
    </rPh>
    <rPh sb="14" eb="15">
      <t>ガク</t>
    </rPh>
    <phoneticPr fontId="8"/>
  </si>
  <si>
    <t>交付金の申請にあたり、消費税額を抜いて申請する場合は「税抜」、消費税を</t>
    <phoneticPr fontId="8"/>
  </si>
  <si>
    <t>（　税抜　・　税込　）</t>
    <phoneticPr fontId="8"/>
  </si>
  <si>
    <t>□</t>
    <phoneticPr fontId="8"/>
  </si>
  <si>
    <t>☑</t>
    <phoneticPr fontId="8"/>
  </si>
  <si>
    <t>縮尺：</t>
    <rPh sb="0" eb="2">
      <t>シュクシャク</t>
    </rPh>
    <phoneticPr fontId="35"/>
  </si>
  <si>
    <t>1／</t>
    <phoneticPr fontId="35"/>
  </si>
  <si>
    <t>活動組織名：</t>
    <rPh sb="0" eb="2">
      <t>カツドウ</t>
    </rPh>
    <rPh sb="2" eb="4">
      <t>ソシキ</t>
    </rPh>
    <rPh sb="4" eb="5">
      <t>メイ</t>
    </rPh>
    <phoneticPr fontId="8"/>
  </si>
  <si>
    <t>対象森林所在地：</t>
    <rPh sb="0" eb="2">
      <t>タイショウ</t>
    </rPh>
    <rPh sb="2" eb="4">
      <t>シンリン</t>
    </rPh>
    <rPh sb="4" eb="7">
      <t>ショザイチ</t>
    </rPh>
    <phoneticPr fontId="8"/>
  </si>
  <si>
    <t>協定の対象森林については、</t>
  </si>
  <si>
    <t>月</t>
    <rPh sb="0" eb="1">
      <t>ツキ</t>
    </rPh>
    <phoneticPr fontId="35"/>
  </si>
  <si>
    <t>日時点において</t>
    <rPh sb="0" eb="1">
      <t>ヒ</t>
    </rPh>
    <rPh sb="1" eb="3">
      <t>ジテン</t>
    </rPh>
    <phoneticPr fontId="35"/>
  </si>
  <si>
    <t>森林経営計画及び森林施業計画が策定されていないこと及び同日以降において森林経営計画が樹立（予定含む）されていないことを、</t>
    <phoneticPr fontId="35"/>
  </si>
  <si>
    <t>市</t>
  </si>
  <si>
    <t>課</t>
    <rPh sb="0" eb="1">
      <t>カ</t>
    </rPh>
    <phoneticPr fontId="35"/>
  </si>
  <si>
    <t>において確認済み。</t>
    <rPh sb="4" eb="7">
      <t>カクニンズ</t>
    </rPh>
    <phoneticPr fontId="35"/>
  </si>
  <si>
    <t>撮　影　日：</t>
    <phoneticPr fontId="8"/>
  </si>
  <si>
    <t>タイプ：</t>
    <phoneticPr fontId="8"/>
  </si>
  <si>
    <t>所在地：</t>
    <rPh sb="0" eb="3">
      <t>ショザイチ</t>
    </rPh>
    <phoneticPr fontId="8"/>
  </si>
  <si>
    <t>令和7年</t>
    <rPh sb="0" eb="2">
      <t>レイワ</t>
    </rPh>
    <rPh sb="3" eb="4">
      <t>ネン</t>
    </rPh>
    <phoneticPr fontId="35"/>
  </si>
  <si>
    <t>地域活動型（森林資源活用）</t>
    <rPh sb="0" eb="5">
      <t>チイキカツドウガタ</t>
    </rPh>
    <rPh sb="6" eb="12">
      <t>シンリンシゲンカツヨウ</t>
    </rPh>
    <phoneticPr fontId="35"/>
  </si>
  <si>
    <t>地域活動型（竹林資源活用）</t>
    <rPh sb="0" eb="5">
      <t>チイキカツドウガタ</t>
    </rPh>
    <rPh sb="6" eb="12">
      <t>チクリンシゲンカツヨウ</t>
    </rPh>
    <phoneticPr fontId="35"/>
  </si>
  <si>
    <t>複業実践型</t>
    <rPh sb="0" eb="5">
      <t>フクギョウジッセンガタ</t>
    </rPh>
    <phoneticPr fontId="35"/>
  </si>
  <si>
    <t>機能強化</t>
    <rPh sb="0" eb="2">
      <t>キノウ</t>
    </rPh>
    <rPh sb="2" eb="4">
      <t>キョウカ</t>
    </rPh>
    <phoneticPr fontId="35"/>
  </si>
  <si>
    <t>（２）他の関連事業について（活動地で過去に森林整備事業を行ったもの記載）</t>
    <rPh sb="3" eb="4">
      <t>ホカ</t>
    </rPh>
    <rPh sb="5" eb="9">
      <t>カンレンジギョウ</t>
    </rPh>
    <rPh sb="14" eb="17">
      <t>カツドウチ</t>
    </rPh>
    <rPh sb="18" eb="20">
      <t>カコ</t>
    </rPh>
    <rPh sb="21" eb="25">
      <t>シンリンセイビ</t>
    </rPh>
    <rPh sb="25" eb="27">
      <t>ジギョウ</t>
    </rPh>
    <rPh sb="28" eb="29">
      <t>オコナ</t>
    </rPh>
    <rPh sb="33" eb="35">
      <t>キサイ</t>
    </rPh>
    <phoneticPr fontId="8"/>
  </si>
  <si>
    <t>県事業等実績
事業名・実績年度</t>
    <rPh sb="0" eb="3">
      <t>ケンジギョウ</t>
    </rPh>
    <rPh sb="3" eb="4">
      <t>ナド</t>
    </rPh>
    <rPh sb="4" eb="6">
      <t>ジッセキ</t>
    </rPh>
    <rPh sb="7" eb="10">
      <t>ジギョウメイ</t>
    </rPh>
    <rPh sb="11" eb="15">
      <t>ジッセキネンド</t>
    </rPh>
    <phoneticPr fontId="8"/>
  </si>
  <si>
    <r>
      <t>※５　</t>
    </r>
    <r>
      <rPr>
        <b/>
        <sz val="11"/>
        <color theme="1"/>
        <rFont val="ＭＳ 明朝"/>
        <family val="1"/>
        <charset val="128"/>
      </rPr>
      <t>委託する場合は、委託する場所を図示すること。</t>
    </r>
    <phoneticPr fontId="8"/>
  </si>
  <si>
    <t>※複業実践型を行う場合：（法人番号</t>
    <rPh sb="1" eb="6">
      <t>フクギョウジッセンガタ</t>
    </rPh>
    <rPh sb="7" eb="8">
      <t>オコナ</t>
    </rPh>
    <rPh sb="9" eb="11">
      <t>バアイ</t>
    </rPh>
    <rPh sb="13" eb="15">
      <t>ホウジン</t>
    </rPh>
    <rPh sb="15" eb="17">
      <t>バンゴウ</t>
    </rPh>
    <phoneticPr fontId="8"/>
  </si>
  <si>
    <t>広葉樹林</t>
    <rPh sb="0" eb="4">
      <t>コウヨウジュリン</t>
    </rPh>
    <phoneticPr fontId="8"/>
  </si>
  <si>
    <t>針葉樹林</t>
    <rPh sb="0" eb="4">
      <t>シンヨウジュリン</t>
    </rPh>
    <phoneticPr fontId="8"/>
  </si>
  <si>
    <t>里山林</t>
    <rPh sb="0" eb="3">
      <t>サトヤマリン</t>
    </rPh>
    <phoneticPr fontId="8"/>
  </si>
  <si>
    <t>人工林</t>
    <rPh sb="0" eb="3">
      <t>ジンコウリン</t>
    </rPh>
    <phoneticPr fontId="8"/>
  </si>
  <si>
    <t>活動組織名：</t>
    <rPh sb="0" eb="5">
      <t>カツドウソシキメイ</t>
    </rPh>
    <phoneticPr fontId="8"/>
  </si>
  <si>
    <t>３．当該施策については、着工から交付決定を受ける期間内においては計画の変更は行
　　わないこと。</t>
    <phoneticPr fontId="8"/>
  </si>
  <si>
    <t>令和</t>
  </si>
  <si>
    <t>令和</t>
    <rPh sb="0" eb="2">
      <t>レイワ</t>
    </rPh>
    <phoneticPr fontId="8"/>
  </si>
  <si>
    <t>年</t>
    <rPh sb="0" eb="1">
      <t>ネン</t>
    </rPh>
    <phoneticPr fontId="8"/>
  </si>
  <si>
    <t>月</t>
    <rPh sb="0" eb="1">
      <t>ガツ</t>
    </rPh>
    <phoneticPr fontId="8"/>
  </si>
  <si>
    <t>日</t>
    <rPh sb="0" eb="1">
      <t>ヒ</t>
    </rPh>
    <phoneticPr fontId="8"/>
  </si>
  <si>
    <t>令和７年度　里山林活性化による多面的機能発揮対策交付金に係る採択決定前着手届</t>
    <rPh sb="0" eb="2">
      <t>レイワ</t>
    </rPh>
    <rPh sb="3" eb="5">
      <t>ネンド</t>
    </rPh>
    <rPh sb="30" eb="32">
      <t>サイタク</t>
    </rPh>
    <rPh sb="32" eb="34">
      <t>ケッテイ</t>
    </rPh>
    <rPh sb="34" eb="35">
      <t>マエ</t>
    </rPh>
    <rPh sb="35" eb="37">
      <t>チャクシュ</t>
    </rPh>
    <rPh sb="37" eb="38">
      <t>トドケ</t>
    </rPh>
    <phoneticPr fontId="8"/>
  </si>
  <si>
    <t>日</t>
    <rPh sb="0" eb="1">
      <t>ヒ</t>
    </rPh>
    <phoneticPr fontId="35"/>
  </si>
  <si>
    <t>参加同意書</t>
    <rPh sb="0" eb="2">
      <t>サンカ</t>
    </rPh>
    <rPh sb="2" eb="5">
      <t>ドウイショ</t>
    </rPh>
    <phoneticPr fontId="35"/>
  </si>
  <si>
    <t>以下３．の構成員は、</t>
    <rPh sb="0" eb="2">
      <t>イカ</t>
    </rPh>
    <rPh sb="5" eb="8">
      <t>コウセイイン</t>
    </rPh>
    <phoneticPr fontId="8"/>
  </si>
  <si>
    <t>へ参加するとともに、</t>
    <rPh sb="1" eb="3">
      <t>サンカ</t>
    </rPh>
    <phoneticPr fontId="35"/>
  </si>
  <si>
    <t>活動組織の代表及び役員を下記１．２．のとおり定めます。</t>
    <rPh sb="0" eb="4">
      <t>カツドウソシキ</t>
    </rPh>
    <rPh sb="5" eb="7">
      <t>ダイヒョウ</t>
    </rPh>
    <rPh sb="7" eb="8">
      <t>オヨ</t>
    </rPh>
    <rPh sb="9" eb="11">
      <t>ヤクイン</t>
    </rPh>
    <rPh sb="12" eb="14">
      <t>カキ</t>
    </rPh>
    <rPh sb="22" eb="23">
      <t>サダ</t>
    </rPh>
    <phoneticPr fontId="35"/>
  </si>
  <si>
    <t>１．代表</t>
    <rPh sb="2" eb="4">
      <t>ダイヒョウ</t>
    </rPh>
    <phoneticPr fontId="8"/>
  </si>
  <si>
    <t>役職名</t>
    <rPh sb="0" eb="3">
      <t>ヤクショクメイ</t>
    </rPh>
    <phoneticPr fontId="8"/>
  </si>
  <si>
    <t>氏名</t>
    <rPh sb="0" eb="2">
      <t>シメイ</t>
    </rPh>
    <phoneticPr fontId="35"/>
  </si>
  <si>
    <t>住所</t>
    <rPh sb="0" eb="2">
      <t>ジュウショ</t>
    </rPh>
    <phoneticPr fontId="35"/>
  </si>
  <si>
    <t>備考</t>
    <rPh sb="0" eb="2">
      <t>ビコウ</t>
    </rPh>
    <phoneticPr fontId="35"/>
  </si>
  <si>
    <t>２．役員</t>
    <rPh sb="2" eb="4">
      <t>ヤクイン</t>
    </rPh>
    <phoneticPr fontId="8"/>
  </si>
  <si>
    <t>副代表</t>
    <rPh sb="0" eb="3">
      <t>フクダイヒョウ</t>
    </rPh>
    <phoneticPr fontId="35"/>
  </si>
  <si>
    <t>書記</t>
    <rPh sb="0" eb="2">
      <t>ショキ</t>
    </rPh>
    <phoneticPr fontId="35"/>
  </si>
  <si>
    <t>会計</t>
    <rPh sb="0" eb="2">
      <t>カイケイ</t>
    </rPh>
    <phoneticPr fontId="35"/>
  </si>
  <si>
    <t>監査役</t>
    <rPh sb="0" eb="3">
      <t>カンサヤク</t>
    </rPh>
    <phoneticPr fontId="35"/>
  </si>
  <si>
    <t>３．構成員</t>
    <rPh sb="2" eb="5">
      <t>コウセイイン</t>
    </rPh>
    <phoneticPr fontId="8"/>
  </si>
  <si>
    <t>（１）個人</t>
    <rPh sb="3" eb="5">
      <t>コジン</t>
    </rPh>
    <phoneticPr fontId="8"/>
  </si>
  <si>
    <t>（２）団体</t>
    <rPh sb="3" eb="5">
      <t>ダンタイ</t>
    </rPh>
    <phoneticPr fontId="8"/>
  </si>
  <si>
    <t>注：団体においては、活動組織の構成員となる者は代表者とし、構成員名簿に添付すること。</t>
    <rPh sb="0" eb="1">
      <t>チュウ</t>
    </rPh>
    <rPh sb="2" eb="4">
      <t>ダンタイ</t>
    </rPh>
    <rPh sb="10" eb="12">
      <t>カツドウ</t>
    </rPh>
    <rPh sb="12" eb="14">
      <t>ソシキ</t>
    </rPh>
    <rPh sb="15" eb="18">
      <t>コウセイイン</t>
    </rPh>
    <rPh sb="21" eb="22">
      <t>モノ</t>
    </rPh>
    <rPh sb="23" eb="26">
      <t>ダイヒョウシャ</t>
    </rPh>
    <rPh sb="29" eb="32">
      <t>コウセイイン</t>
    </rPh>
    <rPh sb="32" eb="34">
      <t>メイボ</t>
    </rPh>
    <rPh sb="35" eb="37">
      <t>テンプ</t>
    </rPh>
    <phoneticPr fontId="8"/>
  </si>
  <si>
    <t>令和７年</t>
    <rPh sb="0" eb="2">
      <t>レイワ</t>
    </rPh>
    <rPh sb="3" eb="4">
      <t>ネン</t>
    </rPh>
    <phoneticPr fontId="35"/>
  </si>
  <si>
    <t>（様式第８号　別紙）</t>
    <rPh sb="1" eb="3">
      <t>ヨウシキ</t>
    </rPh>
    <rPh sb="3" eb="4">
      <t>ダイ</t>
    </rPh>
    <rPh sb="5" eb="6">
      <t>ゴウ</t>
    </rPh>
    <rPh sb="7" eb="9">
      <t>ベッシ</t>
    </rPh>
    <phoneticPr fontId="8"/>
  </si>
  <si>
    <t>農林水産業・食品産業の作業安全のための規範（個別規範：林業）　</t>
    <phoneticPr fontId="53"/>
  </si>
  <si>
    <t>事業者向け　チェックシート</t>
    <phoneticPr fontId="53"/>
  </si>
  <si>
    <t>令和３年２月26日</t>
    <rPh sb="0" eb="2">
      <t>レイワ</t>
    </rPh>
    <rPh sb="3" eb="4">
      <t>ネン</t>
    </rPh>
    <rPh sb="5" eb="6">
      <t>ツキ</t>
    </rPh>
    <rPh sb="8" eb="9">
      <t>ヒ</t>
    </rPh>
    <phoneticPr fontId="35"/>
  </si>
  <si>
    <t>林野庁</t>
  </si>
  <si>
    <t>活動組織名</t>
    <rPh sb="0" eb="2">
      <t>カツドウ</t>
    </rPh>
    <rPh sb="2" eb="4">
      <t>ソシキ</t>
    </rPh>
    <phoneticPr fontId="53"/>
  </si>
  <si>
    <t>記入者　役職・氏名</t>
  </si>
  <si>
    <t>業種</t>
  </si>
  <si>
    <t>（○を付ける。複数選択可）</t>
  </si>
  <si>
    <t>雇用労働者の有無</t>
  </si>
  <si>
    <t>有　／　無</t>
    <phoneticPr fontId="53"/>
  </si>
  <si>
    <t>記入日</t>
  </si>
  <si>
    <t>現在の取組状況をご記入下さい。</t>
  </si>
  <si>
    <t>具体的な事項</t>
  </si>
  <si>
    <t xml:space="preserve">○:実施 </t>
  </si>
  <si>
    <t>×:実施していない</t>
  </si>
  <si>
    <t>△:今後、実施予定</t>
  </si>
  <si>
    <r>
      <t>－:該当しない</t>
    </r>
    <r>
      <rPr>
        <b/>
        <sz val="10.5"/>
        <color theme="0"/>
        <rFont val="ＭＳ ゴシック"/>
        <family val="3"/>
        <charset val="128"/>
      </rPr>
      <t>　　　</t>
    </r>
  </si>
  <si>
    <t>作業安全確保のために必要な対策を講じる</t>
  </si>
  <si>
    <t>1-(1)</t>
  </si>
  <si>
    <t>人的対応力の向上</t>
  </si>
  <si>
    <t>1-(1)-①</t>
  </si>
  <si>
    <t>作業事故防止に向けた方針を表明し、具体的な目標を設定する。</t>
  </si>
  <si>
    <t xml:space="preserve">1-(1)-② </t>
  </si>
  <si>
    <t>知識、経験等を踏まえて、安全対策の責任者や担当者を選任する。</t>
  </si>
  <si>
    <t>1-(1)-③</t>
  </si>
  <si>
    <t>作業安全に関する研修・教育等を受ける。また、作業安全に関する最新の知見や情報の幅広い収集に努める。</t>
  </si>
  <si>
    <t>1-(1)-④</t>
  </si>
  <si>
    <t>適切な技能や免許等が必要な業務には、有資格者を就かせる。</t>
  </si>
  <si>
    <t>1-(1)-⑤</t>
  </si>
  <si>
    <t>職場での朝礼や定期的な集会等により、作業の計画や安全意識を周知・徹底する。</t>
  </si>
  <si>
    <t>1-(1)-⑥</t>
  </si>
  <si>
    <t>安全対策の推進に向け、従事者の提案を促す。</t>
  </si>
  <si>
    <t>1-(2)</t>
  </si>
  <si>
    <t>作業安全のためのルールや手順の順守</t>
  </si>
  <si>
    <t>1-(2)-①</t>
  </si>
  <si>
    <t>関係法令等を遵守する。</t>
  </si>
  <si>
    <t>1-(2)-②</t>
  </si>
  <si>
    <t>高性能林業機械やチェーンソー等、資機材等の使用に当たっては、取扱説明書の確認等を通じて適切な使用方法を理解する。</t>
  </si>
  <si>
    <t>1-(2)-③</t>
  </si>
  <si>
    <t>作業に応じ、安全に配慮した服装や保護具等を着用する。</t>
  </si>
  <si>
    <t>1-(2)-④</t>
  </si>
  <si>
    <t>日常的な確認や健康診断、ストレスチェック等により、健康状態の管理を行う。</t>
  </si>
  <si>
    <t>1-(2)-⑤</t>
  </si>
  <si>
    <t>作業中に必要な休憩をとる。また、暑熱環境下では水分や塩分を摂取する。</t>
  </si>
  <si>
    <t>1-(2)-⑥</t>
  </si>
  <si>
    <t>作業安全対策に知見のある第三者等によるチェック及び指導を受ける。</t>
  </si>
  <si>
    <t>1-(3)</t>
  </si>
  <si>
    <t>資機材、設備等の安全性の確保</t>
  </si>
  <si>
    <t>1-(3)-①</t>
  </si>
  <si>
    <t>燃料や薬剤など危険性・有害性のある資材は、適切に保管し、安全に取り扱う。</t>
  </si>
  <si>
    <t>1-(3)-②</t>
  </si>
  <si>
    <t>機械や刃物等の日常点検・整備・保管を適切に行う。</t>
  </si>
  <si>
    <t>1-(3)-③</t>
  </si>
  <si>
    <t>資機材、設備等を導入・更新する際には、可能な限り安全に配慮したものを選択する。</t>
  </si>
  <si>
    <t>1-(4)</t>
  </si>
  <si>
    <t>作業環境の改善</t>
  </si>
  <si>
    <t>1-(4)-①</t>
  </si>
  <si>
    <t>職場や個人の状況に応じ、適切な作業分担を行う。また、日々の健康状態に応じて適切に分担を変更する。</t>
  </si>
  <si>
    <t>1-(4)-②</t>
  </si>
  <si>
    <t>高齢者を雇用する場合は、高齢者に配慮した作業環境の整備、作業管理を行う。</t>
  </si>
  <si>
    <t>1-(4)-③</t>
  </si>
  <si>
    <t>安全な作業手順、作業動作、機械・器具の使用方法等を明文化又は可視化し、全ての従事者が見ることができるようにする。</t>
  </si>
  <si>
    <t>1-(4)-④</t>
  </si>
  <si>
    <t>現場の危険箇所を予め特定し、改善・整備や注意喚起を行う。</t>
  </si>
  <si>
    <t>1-(4)-⑤</t>
  </si>
  <si>
    <t>４Ｓ（整理・整頓・清潔・清掃）活動を行う。</t>
  </si>
  <si>
    <t>1-(5)</t>
  </si>
  <si>
    <t>事故事例やヒヤリ・ハット事例などの情報の分析と活用</t>
  </si>
  <si>
    <t>1-(5)-①</t>
  </si>
  <si>
    <t>行政等への報告義務のない軽微な負傷を含む事故事例やヒヤリ・ハット事例を積極的に収集・分析・共有し、再発防止策を講じるとともに危険予知能力を高める。</t>
  </si>
  <si>
    <t>1-(5)-②</t>
  </si>
  <si>
    <t>実施した作業安全対策の内容を記録する。</t>
  </si>
  <si>
    <t>事故発生時に備える</t>
  </si>
  <si>
    <t>2-(1)</t>
  </si>
  <si>
    <t>労災保険への加入等、補償措置の確保</t>
  </si>
  <si>
    <t>2-(1)-①</t>
  </si>
  <si>
    <t>経営者や家族従事者を含めて、労災保険やその他の補償措置を講じる。</t>
  </si>
  <si>
    <t>2-(2)</t>
  </si>
  <si>
    <t>事故後の速やかな対応策、再発防止策の検討と実施</t>
  </si>
  <si>
    <t>2-(2)-①</t>
  </si>
  <si>
    <t>事故が発生した場合の対応（救護・搬送、連絡、その後の調査、労基署への届出、再発防止策の策定等）の手順を明文化する。</t>
  </si>
  <si>
    <t>2-(3)</t>
  </si>
  <si>
    <t>事故時の事業継続のための備え</t>
  </si>
  <si>
    <t>2-(3)-①</t>
  </si>
  <si>
    <t>事故により従事者が作業に従事ができなくなった場合等に事業が継続できるよう、あらかじめ方策を検討する。</t>
  </si>
  <si>
    <t>令和　７　年　　　月　　　日</t>
    <phoneticPr fontId="53"/>
  </si>
  <si>
    <t>誓　約　書</t>
    <phoneticPr fontId="35"/>
  </si>
  <si>
    <t>　暴力団排除条例（平成22年兵庫県条例第35号。以下「条例」という。）を遵守し、暴力団</t>
    <phoneticPr fontId="35"/>
  </si>
  <si>
    <t>排除に協力するため、下記のとおり誓約します。</t>
    <phoneticPr fontId="35"/>
  </si>
  <si>
    <t>　なお、誓約事項に関し、兵庫県地域協議会（以下「ひょうご森林林業協同組合連合会」と</t>
    <rPh sb="28" eb="39">
      <t>シンリンリンギョウキョウドウクミアイレンゴウカイ</t>
    </rPh>
    <phoneticPr fontId="35"/>
  </si>
  <si>
    <t>いう。）が行う一切の措置に異議なく同意します。</t>
    <phoneticPr fontId="35"/>
  </si>
  <si>
    <t>記</t>
    <phoneticPr fontId="35"/>
  </si>
  <si>
    <t>１</t>
    <phoneticPr fontId="35"/>
  </si>
  <si>
    <t>条例第２条第１号に規定する暴力団又は同条第３号に規定する暴力団員に該当しないこと。</t>
    <phoneticPr fontId="35"/>
  </si>
  <si>
    <t>２</t>
    <phoneticPr fontId="35"/>
  </si>
  <si>
    <t>暴力団排除条例施行規則（平成23年兵庫県公安委員会規則第２号）第２条各号に掲げる</t>
    <phoneticPr fontId="35"/>
  </si>
  <si>
    <t>者に該当しないこと。</t>
    <phoneticPr fontId="35"/>
  </si>
  <si>
    <t>３</t>
    <phoneticPr fontId="35"/>
  </si>
  <si>
    <t>４</t>
    <phoneticPr fontId="35"/>
  </si>
  <si>
    <t>兵庫県警察本部長に照会することについて、異議を述べないこと。</t>
    <rPh sb="0" eb="3">
      <t>ヒョウゴケン</t>
    </rPh>
    <rPh sb="3" eb="5">
      <t>ケイサツ</t>
    </rPh>
    <phoneticPr fontId="35"/>
  </si>
  <si>
    <t>〔兵庫県地域協議会〕</t>
    <phoneticPr fontId="35"/>
  </si>
  <si>
    <t>ひょうご森林林業協同組合連合会</t>
    <rPh sb="4" eb="15">
      <t>シンリンリンギョウキョウドウクミアイレンゴウカイ</t>
    </rPh>
    <phoneticPr fontId="35"/>
  </si>
  <si>
    <t>：</t>
    <phoneticPr fontId="35"/>
  </si>
  <si>
    <t>活動組織名</t>
    <rPh sb="0" eb="2">
      <t>カツドウ</t>
    </rPh>
    <rPh sb="2" eb="4">
      <t>ソシキ</t>
    </rPh>
    <rPh sb="4" eb="5">
      <t>メイ</t>
    </rPh>
    <phoneticPr fontId="35"/>
  </si>
  <si>
    <t>代表者名</t>
    <rPh sb="0" eb="4">
      <t>ダイヒョウシャメイ</t>
    </rPh>
    <phoneticPr fontId="35"/>
  </si>
  <si>
    <t>電話</t>
    <rPh sb="0" eb="2">
      <t>デンワ</t>
    </rPh>
    <phoneticPr fontId="35"/>
  </si>
  <si>
    <t>電子メール</t>
    <rPh sb="0" eb="2">
      <t>デンシ</t>
    </rPh>
    <phoneticPr fontId="35"/>
  </si>
  <si>
    <t>　代表理事　新岡　史朗　様</t>
    <rPh sb="1" eb="5">
      <t>ダイヒョウリジ</t>
    </rPh>
    <rPh sb="6" eb="8">
      <t>ニイオカ</t>
    </rPh>
    <rPh sb="9" eb="11">
      <t>シロウ</t>
    </rPh>
    <rPh sb="12" eb="13">
      <t>サマ</t>
    </rPh>
    <phoneticPr fontId="35"/>
  </si>
  <si>
    <t>参考様式第１５号</t>
    <phoneticPr fontId="35"/>
  </si>
  <si>
    <t>月</t>
    <rPh sb="0" eb="1">
      <t>ツキ</t>
    </rPh>
    <phoneticPr fontId="53"/>
  </si>
  <si>
    <t>年</t>
    <rPh sb="0" eb="1">
      <t>ネン</t>
    </rPh>
    <phoneticPr fontId="53"/>
  </si>
  <si>
    <t>下記の規約は例です。着色セルすべてに必要事項を入力してください。</t>
    <rPh sb="0" eb="2">
      <t>カキ</t>
    </rPh>
    <rPh sb="3" eb="5">
      <t>キヤク</t>
    </rPh>
    <rPh sb="6" eb="7">
      <t>レイ</t>
    </rPh>
    <rPh sb="10" eb="12">
      <t>チャクショク</t>
    </rPh>
    <rPh sb="18" eb="20">
      <t>ヒツヨウ</t>
    </rPh>
    <rPh sb="20" eb="22">
      <t>ジコウ</t>
    </rPh>
    <rPh sb="23" eb="25">
      <t>ニュウリョク</t>
    </rPh>
    <phoneticPr fontId="53"/>
  </si>
  <si>
    <t>規約</t>
    <rPh sb="0" eb="2">
      <t>キヤク</t>
    </rPh>
    <phoneticPr fontId="53"/>
  </si>
  <si>
    <t>月</t>
    <rPh sb="0" eb="1">
      <t>ガツ</t>
    </rPh>
    <phoneticPr fontId="53"/>
  </si>
  <si>
    <t>日制定</t>
    <rPh sb="0" eb="1">
      <t>ニチ</t>
    </rPh>
    <rPh sb="1" eb="3">
      <t>セイテイ</t>
    </rPh>
    <phoneticPr fontId="53"/>
  </si>
  <si>
    <t>第１章　総則</t>
  </si>
  <si>
    <t>（名称）</t>
  </si>
  <si>
    <t>第１条　この活動組織は、</t>
    <phoneticPr fontId="53"/>
  </si>
  <si>
    <t>(以下「活動組織」という。）</t>
    <rPh sb="1" eb="3">
      <t>イカ</t>
    </rPh>
    <rPh sb="4" eb="6">
      <t>カツドウ</t>
    </rPh>
    <rPh sb="6" eb="8">
      <t>ソシキ</t>
    </rPh>
    <phoneticPr fontId="53"/>
  </si>
  <si>
    <t>という。</t>
    <phoneticPr fontId="35"/>
  </si>
  <si>
    <t>（事務所）</t>
  </si>
  <si>
    <t>第２条　活動組織は、主たる事務所を</t>
    <phoneticPr fontId="53"/>
  </si>
  <si>
    <t>に置く。</t>
  </si>
  <si>
    <t>（目的）</t>
  </si>
  <si>
    <t>第３条　活動組織は、第４条の構成員による地域共同による森林・山村の多面的機能の発</t>
    <phoneticPr fontId="53"/>
  </si>
  <si>
    <t>揮のための活動を通じ、地域の活性化を図ることを目的とする。</t>
    <rPh sb="0" eb="1">
      <t>キ</t>
    </rPh>
    <phoneticPr fontId="53"/>
  </si>
  <si>
    <t>第２章　構成員</t>
  </si>
  <si>
    <t>（構成員）</t>
  </si>
  <si>
    <t>第４条　活動組織の構成員は別紙のとおりとする。</t>
  </si>
  <si>
    <t>なお、活動組織の構成に当たっては、地域の実情を踏まえ、関係者が十分協議し、備考</t>
    <phoneticPr fontId="53"/>
  </si>
  <si>
    <t>　欄に構成員の所属等を記載するよう努める。</t>
    <rPh sb="1" eb="2">
      <t>ラン</t>
    </rPh>
    <phoneticPr fontId="53"/>
  </si>
  <si>
    <t>第３章　役員</t>
  </si>
  <si>
    <t>（役員の定数及び選任）</t>
  </si>
  <si>
    <t>第５条　活動組織に、代表１名、副代表</t>
    <phoneticPr fontId="53"/>
  </si>
  <si>
    <t>名、</t>
    <rPh sb="0" eb="1">
      <t>メイ</t>
    </rPh>
    <phoneticPr fontId="53"/>
  </si>
  <si>
    <t>書記</t>
    <rPh sb="0" eb="2">
      <t>ショキ</t>
    </rPh>
    <phoneticPr fontId="53"/>
  </si>
  <si>
    <t>会計</t>
    <rPh sb="0" eb="2">
      <t>カイケイ</t>
    </rPh>
    <phoneticPr fontId="53"/>
  </si>
  <si>
    <t>監査役</t>
    <rPh sb="0" eb="3">
      <t>カンサヤク</t>
    </rPh>
    <phoneticPr fontId="53"/>
  </si>
  <si>
    <t>名を</t>
    <rPh sb="0" eb="1">
      <t>メイ</t>
    </rPh>
    <phoneticPr fontId="53"/>
  </si>
  <si>
    <t>置くこととする。代表等役員は別紙のとおりとする。</t>
    <phoneticPr fontId="53"/>
  </si>
  <si>
    <t>２　代表、副代表及び監査役は総会において構成員の互選により選任するものとし、書記</t>
    <rPh sb="38" eb="40">
      <t>ショキ</t>
    </rPh>
    <phoneticPr fontId="53"/>
  </si>
  <si>
    <t>　　及び会計は、代表が指名するものとする。</t>
    <phoneticPr fontId="53"/>
  </si>
  <si>
    <t>３　代表は、この活動組織を代表し、活動組織の業務を統括する。</t>
  </si>
  <si>
    <t>４　副代表は、代表を補佐し、代表が欠けたときは、代表を代行する。</t>
  </si>
  <si>
    <t>５　書記は、活動組織の活動の事務等を行う。</t>
  </si>
  <si>
    <t>６　会計は、責任者として事業の会計を行う。</t>
  </si>
  <si>
    <t>７　監査役は、責任者として会計の監査を行う。</t>
  </si>
  <si>
    <t>（役員の任期）</t>
  </si>
  <si>
    <t>第６条　役員の任期は、</t>
    <phoneticPr fontId="53"/>
  </si>
  <si>
    <t>年とする。</t>
    <rPh sb="0" eb="1">
      <t>ネン</t>
    </rPh>
    <phoneticPr fontId="53"/>
  </si>
  <si>
    <t>２　補欠又は増員による任期は、前任者又は現任者の残任期間とする。</t>
  </si>
  <si>
    <t>第４章　総会</t>
  </si>
  <si>
    <t>（総会の開催）</t>
  </si>
  <si>
    <t>第７条　通常総会は、毎年度１回以上開催する。</t>
  </si>
  <si>
    <t>２　臨時総会は、次に掲げる場合に開催する。</t>
  </si>
  <si>
    <t>　一　構成員現在数の３分の１以上から会議の目的たる事項を示した書面により請求が</t>
    <phoneticPr fontId="53"/>
  </si>
  <si>
    <t>あったとき。</t>
  </si>
  <si>
    <t>　二　監査役が不正な事実を発見し、報告するために招集したとき。</t>
  </si>
  <si>
    <t>　三　その他代表が必要と認めたとき。</t>
  </si>
  <si>
    <t>３　前項第１号の規定により請求があったときは、代表は、その請求のあった日から30日</t>
    <phoneticPr fontId="53"/>
  </si>
  <si>
    <t xml:space="preserve"> 以内に総会を招集しなければならない。</t>
    <phoneticPr fontId="53"/>
  </si>
  <si>
    <t>４　総会の招集は、少なくともその開催の７日前までに、会議の日時、場所、目的及び審</t>
    <phoneticPr fontId="53"/>
  </si>
  <si>
    <t xml:space="preserve"> 議事項を記載した書面をもって構成員に通知しなければならない。</t>
    <rPh sb="1" eb="2">
      <t>ギ</t>
    </rPh>
    <rPh sb="2" eb="4">
      <t>ジコウ</t>
    </rPh>
    <phoneticPr fontId="53"/>
  </si>
  <si>
    <t>（総会の権能）</t>
  </si>
  <si>
    <t>第８条　総会はこの規約において別に定めるもののほか､次の各号に掲げる事項を議決する｡</t>
    <phoneticPr fontId="53"/>
  </si>
  <si>
    <t>　一　活動に関する活動計画の設定又は変更、収支決算、実績報告及び実施に関すること。</t>
  </si>
  <si>
    <t>　二　活動組織規約の制定及び改廃に関すること。</t>
  </si>
  <si>
    <t>　三　その他活動組織の運営に関する重要な事項。</t>
  </si>
  <si>
    <t>（総会の議決方法等）</t>
  </si>
  <si>
    <t>第９条　総会は、構成員現在数の過半数の出席がなければ開くことができない。ただし、</t>
    <phoneticPr fontId="53"/>
  </si>
  <si>
    <t>出席は委任状をもって代えることができる。</t>
  </si>
  <si>
    <t>２　総会においては、第７条第４項によりあらかじめ通知された事項についてのみ議決す</t>
    <phoneticPr fontId="53"/>
  </si>
  <si>
    <t xml:space="preserve"> ることができる。ただし、緊急を要する事項については、この限りでない。</t>
    <phoneticPr fontId="53"/>
  </si>
  <si>
    <t>３　総会の議事は、第10条に規定するものを除き、出席した構成員の過半数で決し、可否</t>
    <phoneticPr fontId="53"/>
  </si>
  <si>
    <t xml:space="preserve"> 同数のときは、議長の決するところによる。</t>
    <rPh sb="1" eb="3">
      <t>ドウスウ</t>
    </rPh>
    <phoneticPr fontId="53"/>
  </si>
  <si>
    <t>４　議長は、構成員として総会の議決に加わることができない。</t>
  </si>
  <si>
    <t>５　総会により決定した事項については、決定事項を記載した書面を作成するとともに、</t>
    <phoneticPr fontId="53"/>
  </si>
  <si>
    <t xml:space="preserve"> その写しを構成員全員に配布するものとする。</t>
    <phoneticPr fontId="53"/>
  </si>
  <si>
    <t>（特別議決事項）</t>
  </si>
  <si>
    <t>第10条　次の各号に掲げる事項は、総会において、出席者の議決権の３分の２以上の多数</t>
    <phoneticPr fontId="53"/>
  </si>
  <si>
    <t>による議決を必要とする。</t>
    <phoneticPr fontId="53"/>
  </si>
  <si>
    <t>　一　活動組織規約の変更</t>
  </si>
  <si>
    <t>　二　活動組織の解散</t>
  </si>
  <si>
    <t>　三　構成員の除名</t>
  </si>
  <si>
    <t>　四　役員の解任</t>
  </si>
  <si>
    <t>第５章　事務、会計及び監査</t>
  </si>
  <si>
    <t>（書類及び帳簿の備付け）</t>
  </si>
  <si>
    <t>第11条　活動組織は、第２条の事務所に、次の各号に掲げる書類及び帳簿を備え付けてお</t>
    <phoneticPr fontId="53"/>
  </si>
  <si>
    <t>かなければならない。</t>
    <phoneticPr fontId="53"/>
  </si>
  <si>
    <t>　一　活動組織規約</t>
  </si>
  <si>
    <t>　二　役員等の氏名及び住所を記載した書面</t>
  </si>
  <si>
    <t>　三　収入及び支出に関する証拠書類、帳簿及び財産管理台帳</t>
  </si>
  <si>
    <t>　四　その他代表が必要と認めた書類</t>
  </si>
  <si>
    <t>（書類の保存）</t>
  </si>
  <si>
    <t>第12条　活動組織は、前条各号に掲げる書類を事業終了年度の翌年度から５年間保存する</t>
    <phoneticPr fontId="53"/>
  </si>
  <si>
    <t>こととする。</t>
  </si>
  <si>
    <t>（事業及び会計年度）</t>
  </si>
  <si>
    <t>第13条　活動組織の事業及び会計年度は、毎年４月１日に始まり、翌年３月31日に終わる。</t>
  </si>
  <si>
    <t>（資金）</t>
  </si>
  <si>
    <t>第14条　活動組織の資金は、次の各号に掲げるものとし、その会計に当たってはほかの会</t>
    <phoneticPr fontId="53"/>
  </si>
  <si>
    <t>計と区分して経理する。</t>
    <rPh sb="0" eb="1">
      <t>ケイ</t>
    </rPh>
    <phoneticPr fontId="53"/>
  </si>
  <si>
    <t>　二　その他の収入</t>
  </si>
  <si>
    <t>（会費）</t>
  </si>
  <si>
    <t>第15条　前条第二号に掲げる収入として、会員から</t>
    <phoneticPr fontId="53"/>
  </si>
  <si>
    <t>あたり</t>
    <phoneticPr fontId="35"/>
  </si>
  <si>
    <t>円の</t>
    <rPh sb="0" eb="1">
      <t>エン</t>
    </rPh>
    <phoneticPr fontId="53"/>
  </si>
  <si>
    <t>会費を徴収するものとする。</t>
    <rPh sb="0" eb="2">
      <t>カイヒ</t>
    </rPh>
    <rPh sb="3" eb="5">
      <t>チョウシュウ</t>
    </rPh>
    <phoneticPr fontId="53"/>
  </si>
  <si>
    <t>（事務経費支弁の方法等）</t>
  </si>
  <si>
    <t>第16条　活動組織の事務に要する経費は、第14条の資金をもって充てる。</t>
  </si>
  <si>
    <t>（活動計画の作成）</t>
  </si>
  <si>
    <t>第17条　活動計画は、会計区分ごとに作成し、総会の議決を得てこれを定める。</t>
  </si>
  <si>
    <t>（資金の支出）</t>
  </si>
  <si>
    <t>第18条　資金の支出者は代表とする。</t>
  </si>
  <si>
    <t>（資金の流用）</t>
  </si>
  <si>
    <t>第19条　資金は、定められた目的以外に使用し、又は流用してはならない。</t>
  </si>
  <si>
    <t>（金銭出納の明確化）</t>
  </si>
  <si>
    <t>第20条　出納の事務を行う者は、金銭の出納及び保管を厳正かつ確実に行い、日々の出納</t>
    <phoneticPr fontId="53"/>
  </si>
  <si>
    <t>を記録し、常に金銭の残高を明確にしなければならない。</t>
    <phoneticPr fontId="53"/>
  </si>
  <si>
    <t>（金銭の出納）</t>
  </si>
  <si>
    <t>第21条　金銭を出納したときは、領収証を発行しなければならない。</t>
  </si>
  <si>
    <t>２　金融機関への振込の方法により入金する場合は、入金先の要求がある場合のほか、領</t>
    <phoneticPr fontId="53"/>
  </si>
  <si>
    <t xml:space="preserve"> 収証を発行しないものとする。</t>
    <rPh sb="1" eb="2">
      <t>オサム</t>
    </rPh>
    <rPh sb="2" eb="3">
      <t>ショウ</t>
    </rPh>
    <phoneticPr fontId="53"/>
  </si>
  <si>
    <t>（領収証の徴収）</t>
  </si>
  <si>
    <t>第22条　金銭の支払については、最終受取人の領収証を徴収しなければならない。ただし、</t>
    <phoneticPr fontId="53"/>
  </si>
  <si>
    <t>領収証の徴収が困難な場合には、レシート等をもってこれに代えることができる。</t>
  </si>
  <si>
    <t>２　金融機関への振込の方法により支払を行うときは、取扱金融機関の振込金受取書をも</t>
    <phoneticPr fontId="53"/>
  </si>
  <si>
    <t xml:space="preserve"> って支払先の領収証に代えることができる。</t>
    <phoneticPr fontId="53"/>
  </si>
  <si>
    <t>（物品の管理）</t>
  </si>
  <si>
    <t>第23条　活動組織が購入又は借り入れした器具、備品及び資材については、滅失及びき損</t>
    <phoneticPr fontId="53"/>
  </si>
  <si>
    <t>のないよう、適正に管理するものとする。</t>
    <phoneticPr fontId="53"/>
  </si>
  <si>
    <t>（決算及び監査）</t>
  </si>
  <si>
    <t>第24条　活動組織の決算については、代表が事業年度終了後、金銭出納簿、事業報告書及</t>
    <phoneticPr fontId="53"/>
  </si>
  <si>
    <t>び財産管理台帳を､通常総会の開催の日の</t>
    <phoneticPr fontId="53"/>
  </si>
  <si>
    <t>日前までに監査役に提出しなければ</t>
    <phoneticPr fontId="53"/>
  </si>
  <si>
    <t>←総会開催通知期限を入力（7日以上）</t>
    <rPh sb="1" eb="3">
      <t>ソウカイ</t>
    </rPh>
    <rPh sb="3" eb="5">
      <t>カイサイ</t>
    </rPh>
    <rPh sb="5" eb="7">
      <t>ツウチ</t>
    </rPh>
    <rPh sb="7" eb="9">
      <t>キゲン</t>
    </rPh>
    <rPh sb="10" eb="12">
      <t>ニュウリョク</t>
    </rPh>
    <rPh sb="14" eb="15">
      <t>ニチ</t>
    </rPh>
    <rPh sb="15" eb="17">
      <t>イジョウ</t>
    </rPh>
    <phoneticPr fontId="53"/>
  </si>
  <si>
    <t>ならない｡</t>
    <phoneticPr fontId="53"/>
  </si>
  <si>
    <t>２　監査役は、前項の書類を受領したときは、これを監査し、監査報告書を作成して代表</t>
    <phoneticPr fontId="53"/>
  </si>
  <si>
    <t xml:space="preserve"> に報告するとともに、代表は監査について、毎会計年度終了後</t>
    <phoneticPr fontId="53"/>
  </si>
  <si>
    <t>日以内に総会</t>
    <phoneticPr fontId="53"/>
  </si>
  <si>
    <t>←監査終了後の総会開催までの期間（30日以内）</t>
    <rPh sb="1" eb="3">
      <t>カンサ</t>
    </rPh>
    <rPh sb="3" eb="6">
      <t>シュウリョウゴ</t>
    </rPh>
    <rPh sb="7" eb="9">
      <t>ソウカイ</t>
    </rPh>
    <rPh sb="9" eb="11">
      <t>カイサイ</t>
    </rPh>
    <rPh sb="14" eb="16">
      <t>キカン</t>
    </rPh>
    <rPh sb="19" eb="20">
      <t>ニチ</t>
    </rPh>
    <rPh sb="20" eb="22">
      <t>イナイ</t>
    </rPh>
    <phoneticPr fontId="53"/>
  </si>
  <si>
    <t xml:space="preserve"> の承認を受けなければならない。</t>
    <rPh sb="2" eb="4">
      <t>ショウニン</t>
    </rPh>
    <rPh sb="3" eb="4">
      <t>ニン</t>
    </rPh>
    <rPh sb="5" eb="6">
      <t>ウ</t>
    </rPh>
    <phoneticPr fontId="53"/>
  </si>
  <si>
    <t>第６章　活動組織規約の変更</t>
  </si>
  <si>
    <t>（規約の変更）</t>
  </si>
  <si>
    <t>第25条　この規約を変更した場合は、地域協議会長に報告をしなければならない。</t>
  </si>
  <si>
    <t>第７章　雑則</t>
  </si>
  <si>
    <t>（細則）</t>
  </si>
  <si>
    <t>附　則</t>
  </si>
  <si>
    <t>１　この規約は、</t>
    <phoneticPr fontId="53"/>
  </si>
  <si>
    <t>日から施行する。</t>
    <rPh sb="0" eb="1">
      <t>ヒ</t>
    </rPh>
    <rPh sb="3" eb="5">
      <t>シコウ</t>
    </rPh>
    <phoneticPr fontId="53"/>
  </si>
  <si>
    <t>２　活動組織の設立初年度の役員の選任については、第５条第２項中「総会」とあるのは、</t>
    <phoneticPr fontId="53"/>
  </si>
  <si>
    <t>「設立総会」と読み替えるものとし、その任期については、第６条第１項の規定にかかわ</t>
    <phoneticPr fontId="53"/>
  </si>
  <si>
    <t xml:space="preserve"> らず、</t>
    <phoneticPr fontId="53"/>
  </si>
  <si>
    <t>日までとする。</t>
    <rPh sb="0" eb="1">
      <t>ヒ</t>
    </rPh>
    <phoneticPr fontId="53"/>
  </si>
  <si>
    <t>３　活動組織の設立初年度の活動計画の議決については､第17条中「総会」とあるのは「設</t>
    <phoneticPr fontId="53"/>
  </si>
  <si>
    <t xml:space="preserve"> 立総会」と読み替えるものとする。</t>
    <phoneticPr fontId="53"/>
  </si>
  <si>
    <t>（様式第８号）</t>
    <phoneticPr fontId="53"/>
  </si>
  <si>
    <t>（別紙）活動計画書１３．計画図（協定書における協定の対象となる森林の計画図）</t>
    <rPh sb="1" eb="3">
      <t>ベッシ</t>
    </rPh>
    <rPh sb="4" eb="9">
      <t>カツドウケイカクショ</t>
    </rPh>
    <rPh sb="12" eb="14">
      <t>ケイカク</t>
    </rPh>
    <rPh sb="14" eb="15">
      <t>ズ</t>
    </rPh>
    <phoneticPr fontId="8"/>
  </si>
  <si>
    <t>令和７年度　里山林活性化による多面的機能発揮対策交付金に係る採択申請書</t>
    <rPh sb="0" eb="2">
      <t>レイワ</t>
    </rPh>
    <phoneticPr fontId="8"/>
  </si>
  <si>
    <t>　一　里山林活性化による多面的機能発揮対策交付金</t>
    <phoneticPr fontId="8"/>
  </si>
  <si>
    <t>第26条　森林・林業・木材産業グリーン成長総合対策補助金等交付等要綱（平成30年３月30日</t>
    <phoneticPr fontId="53"/>
  </si>
  <si>
    <t>29林政政第893号農林水林水産事務次官依命通知）、里山林活性化による多面的機能発揮対</t>
    <phoneticPr fontId="53"/>
  </si>
  <si>
    <t>（協定期間）</t>
  </si>
  <si>
    <t>月</t>
    <rPh sb="0" eb="1">
      <t>ゲツ</t>
    </rPh>
    <phoneticPr fontId="53"/>
  </si>
  <si>
    <t>日</t>
    <rPh sb="0" eb="1">
      <t>ニチ</t>
    </rPh>
    <phoneticPr fontId="53"/>
  </si>
  <si>
    <t>までとする。</t>
    <phoneticPr fontId="53"/>
  </si>
  <si>
    <t>（協定の対象となる森林）</t>
  </si>
  <si>
    <t>　所在地　</t>
    <phoneticPr fontId="53"/>
  </si>
  <si>
    <t>兵庫県</t>
    <rPh sb="0" eb="3">
      <t>ヒョウゴケン</t>
    </rPh>
    <phoneticPr fontId="53"/>
  </si>
  <si>
    <t>　面　積　</t>
    <phoneticPr fontId="53"/>
  </si>
  <si>
    <t>ha</t>
    <phoneticPr fontId="53"/>
  </si>
  <si>
    <t>（活動計画）</t>
  </si>
  <si>
    <t>（その他）</t>
    <phoneticPr fontId="53"/>
  </si>
  <si>
    <t>　それぞれ１通を保有するものとする。</t>
    <phoneticPr fontId="35"/>
  </si>
  <si>
    <t>住所</t>
    <rPh sb="0" eb="2">
      <t>ジュウショ</t>
    </rPh>
    <phoneticPr fontId="53"/>
  </si>
  <si>
    <t>代表</t>
    <rPh sb="0" eb="2">
      <t>ダイヒョウ</t>
    </rPh>
    <phoneticPr fontId="35"/>
  </si>
  <si>
    <t>印</t>
    <rPh sb="0" eb="1">
      <t>イン</t>
    </rPh>
    <phoneticPr fontId="35"/>
  </si>
  <si>
    <t>森林所有者</t>
    <rPh sb="0" eb="2">
      <t>シンリン</t>
    </rPh>
    <rPh sb="2" eb="5">
      <t>ショユウシャ</t>
    </rPh>
    <phoneticPr fontId="53"/>
  </si>
  <si>
    <t>里山林活性化による多面的機能発揮対策交付金の実施に関する協定書</t>
    <phoneticPr fontId="53"/>
  </si>
  <si>
    <t>（様式第９号）</t>
    <phoneticPr fontId="53"/>
  </si>
  <si>
    <t>第１条　この協定は、里山林活性化による多面的機能発揮対策交付金による活動（以下「活動」</t>
    <phoneticPr fontId="8"/>
  </si>
  <si>
    <t>　等を定めることを目的とする。</t>
    <phoneticPr fontId="8"/>
  </si>
  <si>
    <t>林小班</t>
    <rPh sb="0" eb="3">
      <t>リンショウハン</t>
    </rPh>
    <phoneticPr fontId="8"/>
  </si>
  <si>
    <t>（○○林班○○小班）</t>
    <rPh sb="3" eb="5">
      <t>リンパン</t>
    </rPh>
    <rPh sb="7" eb="8">
      <t>ショウ</t>
    </rPh>
    <rPh sb="8" eb="9">
      <t>ハン</t>
    </rPh>
    <phoneticPr fontId="8"/>
  </si>
  <si>
    <t>　計画図　別紙「里山林活性化による多面的機能発揮対策交付金に係る活動計画書」</t>
    <phoneticPr fontId="53"/>
  </si>
  <si>
    <t>　　　　　定めるものとする。</t>
    <rPh sb="5" eb="6">
      <t>サダ</t>
    </rPh>
    <phoneticPr fontId="53"/>
  </si>
  <si>
    <t>　　　　　注：所在地について、可能な限り該当する林小班名も併記すること。</t>
    <phoneticPr fontId="8"/>
  </si>
  <si>
    <t>第３条　活動に伴う協定期間は、協定締結の日から</t>
    <rPh sb="4" eb="6">
      <t>カツドウ</t>
    </rPh>
    <rPh sb="7" eb="8">
      <t>トモナ</t>
    </rPh>
    <phoneticPr fontId="53"/>
  </si>
  <si>
    <t>第２条　協定の対象となる森林は、以下のとおりとする。</t>
    <phoneticPr fontId="8"/>
  </si>
  <si>
    <t>（対象となる森林の取扱）</t>
    <phoneticPr fontId="8"/>
  </si>
  <si>
    <t>第４条　○○活動組織と森林所有者は、活動の趣旨を踏まえて協定を締結するものとする。</t>
    <rPh sb="6" eb="8">
      <t>カツドウ</t>
    </rPh>
    <rPh sb="8" eb="10">
      <t>ソシキ</t>
    </rPh>
    <rPh sb="11" eb="13">
      <t>シンリン</t>
    </rPh>
    <rPh sb="13" eb="16">
      <t>ショユウシャ</t>
    </rPh>
    <rPh sb="18" eb="20">
      <t>カツドウ</t>
    </rPh>
    <rPh sb="21" eb="23">
      <t>シュシ</t>
    </rPh>
    <rPh sb="24" eb="25">
      <t>フ</t>
    </rPh>
    <rPh sb="28" eb="30">
      <t>キョウテイ</t>
    </rPh>
    <rPh sb="31" eb="33">
      <t>テイケツ</t>
    </rPh>
    <phoneticPr fontId="35"/>
  </si>
  <si>
    <t>２　○○活動組織と森林所有者は、協定の対象となる森林において活動の期間中に森林経営</t>
    <phoneticPr fontId="8"/>
  </si>
  <si>
    <t>　協議するものとする。</t>
    <phoneticPr fontId="8"/>
  </si>
  <si>
    <t>　ことがあることを認識し、協定の締結に当たり、対象となる森林の取扱について事前に</t>
    <phoneticPr fontId="8"/>
  </si>
  <si>
    <t>　内に立木竹の全面伐採除去や森林の転用等を行う場合等は、交付金の返還を求められる</t>
    <phoneticPr fontId="8"/>
  </si>
  <si>
    <t>　計画を策定する場合や、活動の期間中及び活動の終了年度の翌年度から起算して５年以</t>
    <phoneticPr fontId="8"/>
  </si>
  <si>
    <t>３　協定の対象となる森林において活動計画の期間中に森林経営計画が策定された場合で</t>
    <phoneticPr fontId="8"/>
  </si>
  <si>
    <t>　あっても、前項の事前協議及び第６条により定めた事項は有効とする。</t>
    <phoneticPr fontId="8"/>
  </si>
  <si>
    <t>第５条　活動組織が行う活動は、「里山林活性化による多面的機能発揮対策交付金に係る活動</t>
    <rPh sb="2" eb="3">
      <t>ジョウ</t>
    </rPh>
    <phoneticPr fontId="53"/>
  </si>
  <si>
    <t>　計画書」に定めるとおりとする。</t>
    <phoneticPr fontId="53"/>
  </si>
  <si>
    <t>第６条　利用する資源の範囲及び収益の取扱については、○○活動組織と森林所有者は、</t>
    <rPh sb="4" eb="6">
      <t>リヨウ</t>
    </rPh>
    <rPh sb="8" eb="10">
      <t>シゲン</t>
    </rPh>
    <rPh sb="11" eb="13">
      <t>ハンイ</t>
    </rPh>
    <rPh sb="13" eb="14">
      <t>オヨ</t>
    </rPh>
    <rPh sb="15" eb="17">
      <t>シュウエキ</t>
    </rPh>
    <rPh sb="18" eb="20">
      <t>トリアツカイ</t>
    </rPh>
    <rPh sb="28" eb="30">
      <t>カツドウ</t>
    </rPh>
    <rPh sb="30" eb="32">
      <t>ソシキ</t>
    </rPh>
    <rPh sb="33" eb="35">
      <t>シンリン</t>
    </rPh>
    <rPh sb="35" eb="38">
      <t>ショユウシャ</t>
    </rPh>
    <phoneticPr fontId="53"/>
  </si>
  <si>
    <t>　事前に協議するものとする。</t>
    <phoneticPr fontId="53"/>
  </si>
  <si>
    <t>２　この協定に定めのない事項、又は疑義が生じた場合には、○○活動組織と森林所有者が</t>
    <phoneticPr fontId="8"/>
  </si>
  <si>
    <t>　協議をして定めるものとする。</t>
    <phoneticPr fontId="8"/>
  </si>
  <si>
    <t>　上記協定の締結を証するため、○○活動組織と森林所有者は、本書を作成し、記名の上、</t>
    <rPh sb="39" eb="40">
      <t>ウエ</t>
    </rPh>
    <phoneticPr fontId="53"/>
  </si>
  <si>
    <t>令和７年　　月　　日</t>
    <rPh sb="0" eb="2">
      <t>レイワ</t>
    </rPh>
    <rPh sb="3" eb="4">
      <t>ネン</t>
    </rPh>
    <rPh sb="6" eb="7">
      <t>ガツ</t>
    </rPh>
    <rPh sb="9" eb="10">
      <t>ニチ</t>
    </rPh>
    <phoneticPr fontId="8"/>
  </si>
  <si>
    <t>竹林</t>
    <rPh sb="0" eb="2">
      <t>チクリン</t>
    </rPh>
    <phoneticPr fontId="8"/>
  </si>
  <si>
    <t>安全装具：</t>
    <rPh sb="0" eb="2">
      <t>アンゼン</t>
    </rPh>
    <rPh sb="2" eb="4">
      <t>ソウグ</t>
    </rPh>
    <phoneticPr fontId="8"/>
  </si>
  <si>
    <t>Cエリア</t>
    <phoneticPr fontId="8"/>
  </si>
  <si>
    <t>Bエリア</t>
    <phoneticPr fontId="8"/>
  </si>
  <si>
    <t>Aエリア</t>
    <phoneticPr fontId="8"/>
  </si>
  <si>
    <t>（別紙）
活動計画書１３．現地の写真</t>
    <rPh sb="1" eb="3">
      <t>ベッシ</t>
    </rPh>
    <rPh sb="13" eb="15">
      <t>ゲンチ</t>
    </rPh>
    <rPh sb="16" eb="18">
      <t>シャシン</t>
    </rPh>
    <phoneticPr fontId="35"/>
  </si>
  <si>
    <t>遠景
全体がわかるような写真</t>
    <rPh sb="0" eb="2">
      <t>エンケイ</t>
    </rPh>
    <rPh sb="3" eb="5">
      <t>ゼンタイ</t>
    </rPh>
    <rPh sb="12" eb="14">
      <t>シャシン</t>
    </rPh>
    <phoneticPr fontId="8"/>
  </si>
  <si>
    <t>近景
内部の現状がわかる写真</t>
    <rPh sb="0" eb="2">
      <t>キンケイ</t>
    </rPh>
    <rPh sb="3" eb="5">
      <t>ナイブ</t>
    </rPh>
    <rPh sb="6" eb="8">
      <t>ゲンジョウ</t>
    </rPh>
    <rPh sb="12" eb="14">
      <t>シャシン</t>
    </rPh>
    <phoneticPr fontId="8"/>
  </si>
  <si>
    <t>年目</t>
    <rPh sb="0" eb="2">
      <t>ネンメ</t>
    </rPh>
    <phoneticPr fontId="8"/>
  </si>
  <si>
    <t>３か年計画の経過年数</t>
    <rPh sb="2" eb="5">
      <t>ネンケイカク</t>
    </rPh>
    <rPh sb="6" eb="10">
      <t>ケイカネンスウ</t>
    </rPh>
    <phoneticPr fontId="8"/>
  </si>
  <si>
    <t>51,000円/年</t>
    <phoneticPr fontId="8"/>
  </si>
  <si>
    <t>160,000円/ha</t>
    <phoneticPr fontId="8"/>
  </si>
  <si>
    <t>443,000円/ha</t>
    <phoneticPr fontId="8"/>
  </si>
  <si>
    <t>1,080円/ｍ</t>
    <phoneticPr fontId="8"/>
  </si>
  <si>
    <t>67,000円/年</t>
    <phoneticPr fontId="8"/>
  </si>
  <si>
    <t>-</t>
    <phoneticPr fontId="8"/>
  </si>
  <si>
    <t>155,000円/ha</t>
    <phoneticPr fontId="8"/>
  </si>
  <si>
    <t>406,000円/ha</t>
    <phoneticPr fontId="8"/>
  </si>
  <si>
    <t>150,000円/ha</t>
    <phoneticPr fontId="8"/>
  </si>
  <si>
    <t>368,000円/ha</t>
    <phoneticPr fontId="8"/>
  </si>
  <si>
    <t>（注３）地域活動型及び複業実践型の交付単価は、上段から活動１年目、活動２年目、活動３年目の単価とする。</t>
    <phoneticPr fontId="8"/>
  </si>
  <si>
    <t>（注４）資機材等整備の森林面積等欄は、金額を記載すること。なお、資機材等整備のうち林内作業車、
　　　　薪割り機、薪ストーブ又は炭焼き小屋の購入金額若しくは関係人口創出・維持による活動で使用
　　　　する移動式の簡易なトイレの賃借料は「1/3以内」とする。</t>
    <phoneticPr fontId="8"/>
  </si>
  <si>
    <t xml:space="preserve"> </t>
    <phoneticPr fontId="8"/>
  </si>
  <si>
    <t>※２　対象となる森林が複数あり、それぞれの森林で異なるモニタリング調査を行う場合は、それぞれ行を
      分けて記載すること。</t>
    <phoneticPr fontId="8"/>
  </si>
  <si>
    <t>※３　林野庁の定めるガイドラインに則り毎年度の活動結果を測定する、2年目の活動組織は目標欄に数値目標も
      記載すること。</t>
    <rPh sb="3" eb="6">
      <t>リンヤチョウ</t>
    </rPh>
    <rPh sb="7" eb="8">
      <t>サダ</t>
    </rPh>
    <rPh sb="17" eb="18">
      <t>ノット</t>
    </rPh>
    <rPh sb="19" eb="22">
      <t>マイネンド</t>
    </rPh>
    <rPh sb="23" eb="27">
      <t>カツドウケッカ</t>
    </rPh>
    <rPh sb="28" eb="30">
      <t>ソクテイ</t>
    </rPh>
    <rPh sb="34" eb="36">
      <t>ネンメ</t>
    </rPh>
    <rPh sb="37" eb="41">
      <t>カツドウソシキ</t>
    </rPh>
    <rPh sb="42" eb="45">
      <t>モクヒョウラン</t>
    </rPh>
    <rPh sb="46" eb="50">
      <t>スウチモクヒョウ</t>
    </rPh>
    <rPh sb="58" eb="60">
      <t>キサイ</t>
    </rPh>
    <phoneticPr fontId="8"/>
  </si>
  <si>
    <t>令和7年●月○日</t>
    <rPh sb="0" eb="2">
      <t>レイワ</t>
    </rPh>
    <rPh sb="3" eb="4">
      <t>ネン</t>
    </rPh>
    <rPh sb="4" eb="6">
      <t>マルガツ</t>
    </rPh>
    <rPh sb="6" eb="8">
      <t>マルニチ</t>
    </rPh>
    <phoneticPr fontId="8"/>
  </si>
  <si>
    <t>　代表　山林　太郎</t>
    <rPh sb="4" eb="6">
      <t>サンリン</t>
    </rPh>
    <rPh sb="7" eb="9">
      <t>タロウ</t>
    </rPh>
    <phoneticPr fontId="8"/>
  </si>
  <si>
    <t>ひょうご○○活動組織</t>
    <phoneticPr fontId="8"/>
  </si>
  <si>
    <t>山林次郎</t>
    <rPh sb="0" eb="4">
      <t>サンリンジロウ</t>
    </rPh>
    <phoneticPr fontId="8"/>
  </si>
  <si>
    <t>神戸市中央区北長狭通5-5-18</t>
    <rPh sb="0" eb="3">
      <t>コウベシ</t>
    </rPh>
    <rPh sb="3" eb="6">
      <t>チュウオウク</t>
    </rPh>
    <rPh sb="6" eb="10">
      <t>キタナガサドオリ</t>
    </rPh>
    <phoneticPr fontId="8"/>
  </si>
  <si>
    <t>123-456-7890</t>
    <phoneticPr fontId="8"/>
  </si>
  <si>
    <t>aaaaaaaaaaaa</t>
    <phoneticPr fontId="8"/>
  </si>
  <si>
    <t>○○と連携</t>
    <rPh sb="3" eb="5">
      <t>レンケイ</t>
    </rPh>
    <phoneticPr fontId="8"/>
  </si>
  <si>
    <t>○○2台</t>
    <rPh sb="3" eb="4">
      <t>ダイ</t>
    </rPh>
    <phoneticPr fontId="8"/>
  </si>
  <si>
    <t>森林所有者と現地確認と森林整備目標について再確認</t>
    <rPh sb="0" eb="5">
      <t>シンリンショユウシャ</t>
    </rPh>
    <rPh sb="6" eb="10">
      <t>ゲンチカクニン</t>
    </rPh>
    <rPh sb="11" eb="15">
      <t>シンリンセイビ</t>
    </rPh>
    <rPh sb="15" eb="17">
      <t>モクヒョウ</t>
    </rPh>
    <rPh sb="21" eb="24">
      <t>サイカクニン</t>
    </rPh>
    <phoneticPr fontId="8"/>
  </si>
  <si>
    <t>薪販売：R6実績１万円</t>
    <rPh sb="0" eb="3">
      <t>マキハンバイ</t>
    </rPh>
    <rPh sb="6" eb="8">
      <t>ジッセキ</t>
    </rPh>
    <rPh sb="9" eb="10">
      <t>0,000</t>
    </rPh>
    <rPh sb="10" eb="11">
      <t>エン</t>
    </rPh>
    <phoneticPr fontId="8"/>
  </si>
  <si>
    <t>☑</t>
  </si>
  <si>
    <t>神戸市大字△△小字◇◇地番１００１、１００２、１００３、１００４、１００５</t>
    <rPh sb="0" eb="2">
      <t>コウベ</t>
    </rPh>
    <rPh sb="2" eb="3">
      <t>シ</t>
    </rPh>
    <phoneticPr fontId="8"/>
  </si>
  <si>
    <t>協定を締結する。</t>
    <phoneticPr fontId="53"/>
  </si>
  <si>
    <t>里山林活性化による多面的機能発揮対策交付金の事業の一部を第三者に行わせようとする</t>
    <phoneticPr fontId="35"/>
  </si>
  <si>
    <t>場合にあっては、上記１又は２に該当する者をその受託者としないこと。</t>
    <phoneticPr fontId="35"/>
  </si>
  <si>
    <t>活動組織名：</t>
    <rPh sb="0" eb="2">
      <t>カツドウ</t>
    </rPh>
    <rPh sb="2" eb="5">
      <t>ソシキメイ</t>
    </rPh>
    <phoneticPr fontId="53"/>
  </si>
  <si>
    <t>No.</t>
    <phoneticPr fontId="53"/>
  </si>
  <si>
    <t>様式番号</t>
    <rPh sb="0" eb="2">
      <t>ヨウシキ</t>
    </rPh>
    <rPh sb="2" eb="4">
      <t>バンゴウ</t>
    </rPh>
    <phoneticPr fontId="53"/>
  </si>
  <si>
    <t>様式名</t>
    <rPh sb="0" eb="2">
      <t>ヨウシキ</t>
    </rPh>
    <rPh sb="2" eb="3">
      <t>メイ</t>
    </rPh>
    <phoneticPr fontId="53"/>
  </si>
  <si>
    <t>活動　　　　　　　　　　　組織</t>
    <rPh sb="0" eb="2">
      <t>カツドウ</t>
    </rPh>
    <rPh sb="13" eb="15">
      <t>ソシキ</t>
    </rPh>
    <phoneticPr fontId="53"/>
  </si>
  <si>
    <t>備考</t>
    <rPh sb="0" eb="2">
      <t>ビコウ</t>
    </rPh>
    <phoneticPr fontId="53"/>
  </si>
  <si>
    <t>必須</t>
    <rPh sb="0" eb="2">
      <t>ヒッス</t>
    </rPh>
    <phoneticPr fontId="53"/>
  </si>
  <si>
    <t>本紙</t>
    <rPh sb="0" eb="2">
      <t>ホンシ</t>
    </rPh>
    <phoneticPr fontId="53"/>
  </si>
  <si>
    <t>採択申請書類チェックリスト</t>
    <rPh sb="0" eb="2">
      <t>サイタク</t>
    </rPh>
    <rPh sb="2" eb="6">
      <t>シンセイショルイ</t>
    </rPh>
    <phoneticPr fontId="35"/>
  </si>
  <si>
    <t>採択申請書</t>
    <rPh sb="0" eb="2">
      <t>サイタク</t>
    </rPh>
    <rPh sb="2" eb="5">
      <t>シンセイショ</t>
    </rPh>
    <phoneticPr fontId="53"/>
  </si>
  <si>
    <t>活動計画書</t>
    <rPh sb="0" eb="2">
      <t>カツドウ</t>
    </rPh>
    <rPh sb="2" eb="5">
      <t>ケイカクショ</t>
    </rPh>
    <phoneticPr fontId="53"/>
  </si>
  <si>
    <t>任意様式</t>
    <rPh sb="0" eb="2">
      <t>ニンイ</t>
    </rPh>
    <rPh sb="2" eb="4">
      <t>ヨウシキ</t>
    </rPh>
    <phoneticPr fontId="53"/>
  </si>
  <si>
    <t>市町へ森林経営計画の確認</t>
    <rPh sb="0" eb="2">
      <t>シマチ</t>
    </rPh>
    <rPh sb="3" eb="9">
      <t>シンリンケイエイケイカク</t>
    </rPh>
    <rPh sb="10" eb="12">
      <t>カクニン</t>
    </rPh>
    <phoneticPr fontId="35"/>
  </si>
  <si>
    <t>森林所有者との協定書</t>
    <rPh sb="0" eb="2">
      <t>シンリン</t>
    </rPh>
    <rPh sb="2" eb="5">
      <t>ショユウシャ</t>
    </rPh>
    <rPh sb="7" eb="9">
      <t>キョウテイ</t>
    </rPh>
    <rPh sb="9" eb="10">
      <t>ショ</t>
    </rPh>
    <phoneticPr fontId="53"/>
  </si>
  <si>
    <t>活動組織の規約</t>
    <rPh sb="0" eb="2">
      <t>カツドウ</t>
    </rPh>
    <rPh sb="2" eb="4">
      <t>ソシキ</t>
    </rPh>
    <rPh sb="5" eb="7">
      <t>キヤク</t>
    </rPh>
    <phoneticPr fontId="53"/>
  </si>
  <si>
    <t>参加同意書</t>
    <rPh sb="0" eb="2">
      <t>サンカ</t>
    </rPh>
    <rPh sb="2" eb="5">
      <t>ドウイショ</t>
    </rPh>
    <phoneticPr fontId="53"/>
  </si>
  <si>
    <t>個別規範：林業</t>
  </si>
  <si>
    <t>個別行動規範　事業者チェックシート</t>
    <rPh sb="0" eb="6">
      <t>コベツコウドウキハン</t>
    </rPh>
    <rPh sb="7" eb="10">
      <t>ジギョウシャ</t>
    </rPh>
    <phoneticPr fontId="53"/>
  </si>
  <si>
    <t>必須</t>
    <rPh sb="0" eb="2">
      <t>ヒッス</t>
    </rPh>
    <phoneticPr fontId="35"/>
  </si>
  <si>
    <t>暴力団排除条例に係る誓約書</t>
    <rPh sb="0" eb="3">
      <t>ボウリョクダン</t>
    </rPh>
    <rPh sb="3" eb="5">
      <t>ハイジョ</t>
    </rPh>
    <rPh sb="5" eb="7">
      <t>ジョウレイ</t>
    </rPh>
    <rPh sb="8" eb="9">
      <t>カカワ</t>
    </rPh>
    <rPh sb="10" eb="13">
      <t>セイヤクショ</t>
    </rPh>
    <phoneticPr fontId="35"/>
  </si>
  <si>
    <t>該当組織
のみ</t>
    <rPh sb="0" eb="2">
      <t>ガイトウ</t>
    </rPh>
    <rPh sb="2" eb="4">
      <t>ソシキ</t>
    </rPh>
    <phoneticPr fontId="53"/>
  </si>
  <si>
    <t>採択決定前着手届</t>
    <rPh sb="0" eb="2">
      <t>サイタク</t>
    </rPh>
    <rPh sb="2" eb="5">
      <t>ケッテイマエ</t>
    </rPh>
    <rPh sb="5" eb="7">
      <t>チャクシュ</t>
    </rPh>
    <rPh sb="7" eb="8">
      <t>トド</t>
    </rPh>
    <phoneticPr fontId="53"/>
  </si>
  <si>
    <t>資機材等購入理由書</t>
    <rPh sb="0" eb="3">
      <t>シキザイ</t>
    </rPh>
    <rPh sb="3" eb="4">
      <t>ナド</t>
    </rPh>
    <rPh sb="4" eb="6">
      <t>コウニュウ</t>
    </rPh>
    <rPh sb="6" eb="9">
      <t>リユウショ</t>
    </rPh>
    <phoneticPr fontId="53"/>
  </si>
  <si>
    <t>レンタル比較表</t>
    <rPh sb="4" eb="6">
      <t>ヒカク</t>
    </rPh>
    <rPh sb="6" eb="7">
      <t>ヒョウ</t>
    </rPh>
    <phoneticPr fontId="53"/>
  </si>
  <si>
    <t>資機材見積書(2社)</t>
    <rPh sb="0" eb="3">
      <t>シキザイ</t>
    </rPh>
    <rPh sb="3" eb="6">
      <t>ミツモリショ</t>
    </rPh>
    <rPh sb="8" eb="9">
      <t>シャ</t>
    </rPh>
    <phoneticPr fontId="53"/>
  </si>
  <si>
    <t>購入予定の資機材のカタログなど</t>
    <rPh sb="0" eb="2">
      <t>コウニュウ</t>
    </rPh>
    <rPh sb="2" eb="4">
      <t>ヨテイ</t>
    </rPh>
    <rPh sb="5" eb="8">
      <t>シキザイ</t>
    </rPh>
    <phoneticPr fontId="53"/>
  </si>
  <si>
    <t>農地や墓地等森林以外で活動する場合課税明細書など</t>
    <rPh sb="0" eb="2">
      <t>ノウチ</t>
    </rPh>
    <rPh sb="3" eb="5">
      <t>ボチ</t>
    </rPh>
    <rPh sb="5" eb="6">
      <t>ナド</t>
    </rPh>
    <rPh sb="6" eb="8">
      <t>シンリン</t>
    </rPh>
    <rPh sb="8" eb="10">
      <t>イガイ</t>
    </rPh>
    <rPh sb="11" eb="13">
      <t>カツドウ</t>
    </rPh>
    <rPh sb="15" eb="17">
      <t>バアイ</t>
    </rPh>
    <rPh sb="17" eb="19">
      <t>カゼイ</t>
    </rPh>
    <rPh sb="19" eb="22">
      <t>メイサイショ</t>
    </rPh>
    <phoneticPr fontId="53"/>
  </si>
  <si>
    <t>様式第12号</t>
    <rPh sb="0" eb="2">
      <t>ヨウシキ</t>
    </rPh>
    <rPh sb="2" eb="3">
      <t>ダイ</t>
    </rPh>
    <rPh sb="5" eb="6">
      <t>ゴウ</t>
    </rPh>
    <phoneticPr fontId="53"/>
  </si>
  <si>
    <t>様式第11号</t>
    <rPh sb="0" eb="2">
      <t>ヨウシキ</t>
    </rPh>
    <rPh sb="2" eb="3">
      <t>ダイ</t>
    </rPh>
    <rPh sb="5" eb="6">
      <t>ゴウ</t>
    </rPh>
    <phoneticPr fontId="53"/>
  </si>
  <si>
    <t>現地写真</t>
    <rPh sb="0" eb="2">
      <t>ゲンチ</t>
    </rPh>
    <rPh sb="2" eb="4">
      <t>シャシン</t>
    </rPh>
    <phoneticPr fontId="53"/>
  </si>
  <si>
    <t>様式第９号</t>
    <rPh sb="0" eb="2">
      <t>ヨウシキ</t>
    </rPh>
    <rPh sb="2" eb="3">
      <t>ダイ</t>
    </rPh>
    <rPh sb="4" eb="5">
      <t>ゴウ</t>
    </rPh>
    <phoneticPr fontId="53"/>
  </si>
  <si>
    <t>利用に関する協議が追加</t>
    <rPh sb="0" eb="2">
      <t>リヨウ</t>
    </rPh>
    <rPh sb="3" eb="4">
      <t>カン</t>
    </rPh>
    <rPh sb="6" eb="8">
      <t>キョウギ</t>
    </rPh>
    <rPh sb="9" eb="11">
      <t>ツイカ</t>
    </rPh>
    <phoneticPr fontId="8"/>
  </si>
  <si>
    <t>様式第８号</t>
    <rPh sb="0" eb="2">
      <t>ヨウシキ</t>
    </rPh>
    <rPh sb="2" eb="3">
      <t>ダイ</t>
    </rPh>
    <rPh sb="4" eb="5">
      <t>ゴウ</t>
    </rPh>
    <phoneticPr fontId="53"/>
  </si>
  <si>
    <t>法人は定款を提出
会費等による財政基盤も明記</t>
    <rPh sb="0" eb="2">
      <t>ホウジン</t>
    </rPh>
    <rPh sb="3" eb="5">
      <t>テイカン</t>
    </rPh>
    <rPh sb="6" eb="8">
      <t>テイシュツ</t>
    </rPh>
    <rPh sb="9" eb="11">
      <t>カイヒ</t>
    </rPh>
    <rPh sb="11" eb="12">
      <t>ナド</t>
    </rPh>
    <rPh sb="15" eb="19">
      <t>ザイセイキバン</t>
    </rPh>
    <rPh sb="20" eb="22">
      <t>メイキ</t>
    </rPh>
    <phoneticPr fontId="53"/>
  </si>
  <si>
    <t>様式第８号　別紙</t>
    <phoneticPr fontId="53"/>
  </si>
  <si>
    <t>様式第11号
（別紙）活動計画書13.</t>
    <rPh sb="0" eb="2">
      <t>ヨウシキ</t>
    </rPh>
    <rPh sb="2" eb="3">
      <t>ダイ</t>
    </rPh>
    <rPh sb="5" eb="6">
      <t>ゴウ</t>
    </rPh>
    <phoneticPr fontId="53"/>
  </si>
  <si>
    <t>環境負荷低減の
クロスコンプライアンス チェックシート</t>
    <rPh sb="0" eb="2">
      <t>カンキョウ</t>
    </rPh>
    <rPh sb="2" eb="4">
      <t>フカ</t>
    </rPh>
    <rPh sb="4" eb="6">
      <t>テイゲン</t>
    </rPh>
    <phoneticPr fontId="53"/>
  </si>
  <si>
    <t>同機種で2社(販売店)
コピーを提出</t>
    <rPh sb="0" eb="3">
      <t>ドウキシュ</t>
    </rPh>
    <rPh sb="5" eb="6">
      <t>シャ</t>
    </rPh>
    <rPh sb="7" eb="10">
      <t>ハンバイテン</t>
    </rPh>
    <rPh sb="16" eb="18">
      <t>テイシュツ</t>
    </rPh>
    <phoneticPr fontId="53"/>
  </si>
  <si>
    <t>別紙</t>
    <rPh sb="0" eb="2">
      <t>ベッシ</t>
    </rPh>
    <phoneticPr fontId="8"/>
  </si>
  <si>
    <t>素材生産／造林・保育／その他（里山整備ﾎﾞﾗﾝﾃｨｱ）</t>
    <rPh sb="15" eb="17">
      <t>サトヤマ</t>
    </rPh>
    <rPh sb="17" eb="19">
      <t>セイビ</t>
    </rPh>
    <phoneticPr fontId="53"/>
  </si>
  <si>
    <t>（別紙）</t>
    <rPh sb="1" eb="3">
      <t>ベッシ</t>
    </rPh>
    <phoneticPr fontId="35"/>
  </si>
  <si>
    <t>資　機　材　等　購　入　理　由　書</t>
    <rPh sb="0" eb="1">
      <t>シ</t>
    </rPh>
    <rPh sb="2" eb="3">
      <t>キ</t>
    </rPh>
    <rPh sb="4" eb="5">
      <t>ザイ</t>
    </rPh>
    <rPh sb="6" eb="7">
      <t>ナド</t>
    </rPh>
    <rPh sb="8" eb="9">
      <t>コウ</t>
    </rPh>
    <rPh sb="10" eb="11">
      <t>イ</t>
    </rPh>
    <rPh sb="12" eb="13">
      <t>リ</t>
    </rPh>
    <rPh sb="14" eb="15">
      <t>ユ</t>
    </rPh>
    <rPh sb="16" eb="17">
      <t>ショ</t>
    </rPh>
    <phoneticPr fontId="53"/>
  </si>
  <si>
    <t>1/2</t>
    <phoneticPr fontId="53"/>
  </si>
  <si>
    <t>1/3</t>
    <phoneticPr fontId="53"/>
  </si>
  <si>
    <t>品名・規格</t>
    <rPh sb="0" eb="2">
      <t>ヒンメイ</t>
    </rPh>
    <rPh sb="3" eb="5">
      <t>キカク</t>
    </rPh>
    <phoneticPr fontId="53"/>
  </si>
  <si>
    <t>助成</t>
    <rPh sb="0" eb="2">
      <t>ジョセイ</t>
    </rPh>
    <phoneticPr fontId="53"/>
  </si>
  <si>
    <t>数量</t>
    <rPh sb="0" eb="2">
      <t>スウリョウ</t>
    </rPh>
    <phoneticPr fontId="53"/>
  </si>
  <si>
    <t>価格</t>
    <rPh sb="0" eb="2">
      <t>カカク</t>
    </rPh>
    <phoneticPr fontId="53"/>
  </si>
  <si>
    <t>購入理由等</t>
    <rPh sb="0" eb="2">
      <t>コウニュウ</t>
    </rPh>
    <rPh sb="2" eb="4">
      <t>リユウ</t>
    </rPh>
    <rPh sb="4" eb="5">
      <t>ナド</t>
    </rPh>
    <phoneticPr fontId="53"/>
  </si>
  <si>
    <t xml:space="preserve">品名 → </t>
    <rPh sb="0" eb="2">
      <t>ヒンメイ</t>
    </rPh>
    <phoneticPr fontId="53"/>
  </si>
  <si>
    <t>刈払機</t>
    <rPh sb="0" eb="1">
      <t>カリ</t>
    </rPh>
    <rPh sb="1" eb="2">
      <t>ハラ</t>
    </rPh>
    <phoneticPr fontId="83"/>
  </si>
  <si>
    <t xml:space="preserve">メーカー名 → </t>
    <rPh sb="4" eb="5">
      <t>メイ</t>
    </rPh>
    <phoneticPr fontId="53"/>
  </si>
  <si>
    <t>チェンソー</t>
  </si>
  <si>
    <t xml:space="preserve">型番 → </t>
    <rPh sb="0" eb="2">
      <t>カタバン</t>
    </rPh>
    <phoneticPr fontId="53"/>
  </si>
  <si>
    <t>チッパー</t>
  </si>
  <si>
    <t>ウインチ</t>
  </si>
  <si>
    <t>軽架線</t>
  </si>
  <si>
    <t>バックホウ</t>
  </si>
  <si>
    <t>その他1/2助成機材</t>
  </si>
  <si>
    <t>林内作業車</t>
  </si>
  <si>
    <t>薪割機</t>
    <phoneticPr fontId="83"/>
  </si>
  <si>
    <t>その他1/3助成機材</t>
  </si>
  <si>
    <t>合計</t>
    <rPh sb="0" eb="2">
      <t>ゴウケイ</t>
    </rPh>
    <phoneticPr fontId="53"/>
  </si>
  <si>
    <t>※見積書・カタログ等を添付して正確な数字を入力してください。</t>
    <rPh sb="15" eb="17">
      <t>セイカク</t>
    </rPh>
    <rPh sb="18" eb="20">
      <t>スウジ</t>
    </rPh>
    <rPh sb="21" eb="23">
      <t>ニュウリョク</t>
    </rPh>
    <phoneticPr fontId="35"/>
  </si>
  <si>
    <t>※購入理由等として次の点を説明してください。</t>
  </si>
  <si>
    <t>　①活動・作業内容に必要な機材・規格であること。</t>
  </si>
  <si>
    <t>　②交付金事業終了後も継続的に必要であること。</t>
  </si>
  <si>
    <t>　③リース、レンタル等との比較検討について。</t>
  </si>
  <si>
    <t>　④購入後の管理・保管について。</t>
  </si>
  <si>
    <t>1/2</t>
  </si>
  <si>
    <t>活動組織名：</t>
    <rPh sb="0" eb="5">
      <t>カツドウソシキメイ</t>
    </rPh>
    <phoneticPr fontId="53"/>
  </si>
  <si>
    <t>GZ3750-91P14</t>
    <phoneticPr fontId="8"/>
  </si>
  <si>
    <t>ゼノア【記載例】</t>
    <rPh sb="4" eb="7">
      <t>キサイレイ</t>
    </rPh>
    <phoneticPr fontId="8"/>
  </si>
  <si>
    <t>単価（税込）</t>
    <rPh sb="0" eb="2">
      <t>タンカ</t>
    </rPh>
    <rPh sb="3" eb="5">
      <t>ゼイコ</t>
    </rPh>
    <phoneticPr fontId="53"/>
  </si>
  <si>
    <r>
      <rPr>
        <b/>
        <sz val="28"/>
        <color theme="1"/>
        <rFont val="メイリオ"/>
        <family val="3"/>
        <charset val="128"/>
      </rPr>
      <t>　　　（縮尺1/5,000以上）</t>
    </r>
    <r>
      <rPr>
        <b/>
        <sz val="18"/>
        <color theme="1"/>
        <rFont val="メイリオ"/>
        <family val="3"/>
        <charset val="128"/>
      </rPr>
      <t xml:space="preserve">
</t>
    </r>
    <r>
      <rPr>
        <b/>
        <sz val="14"/>
        <color theme="1"/>
        <rFont val="メイリオ"/>
        <family val="3"/>
        <charset val="128"/>
      </rPr>
      <t>　注１：縮尺を明示すること。
　対象森林の位置関係が明瞭な縮尺であること。（1000～5000程度）
　注２：等高線、地形地物が明確に判別できる図面を使用すること。
　注３：方位を明示すること。
　注４：取組タイプ別に整備区域を図上に実線で囲って明示すること。
　注５：スケールバーを記入すること。</t>
    </r>
    <rPh sb="4" eb="6">
      <t>シュクシャク</t>
    </rPh>
    <rPh sb="13" eb="15">
      <t>イジョウ</t>
    </rPh>
    <rPh sb="21" eb="22">
      <t>チュウ</t>
    </rPh>
    <rPh sb="24" eb="26">
      <t>シュクシャク</t>
    </rPh>
    <rPh sb="27" eb="29">
      <t>メイジ</t>
    </rPh>
    <rPh sb="36" eb="40">
      <t>タイショウシンリン</t>
    </rPh>
    <rPh sb="41" eb="45">
      <t>イチカンケイ</t>
    </rPh>
    <rPh sb="46" eb="48">
      <t>メイリョウ</t>
    </rPh>
    <rPh sb="49" eb="51">
      <t>シュクシャク</t>
    </rPh>
    <rPh sb="67" eb="69">
      <t>テイド</t>
    </rPh>
    <rPh sb="72" eb="73">
      <t>チュウ</t>
    </rPh>
    <rPh sb="75" eb="78">
      <t>トウコウセン</t>
    </rPh>
    <rPh sb="79" eb="81">
      <t>チケイ</t>
    </rPh>
    <rPh sb="81" eb="82">
      <t>チ</t>
    </rPh>
    <rPh sb="82" eb="83">
      <t>ブツ</t>
    </rPh>
    <rPh sb="84" eb="86">
      <t>メイカク</t>
    </rPh>
    <rPh sb="87" eb="89">
      <t>ハンベツ</t>
    </rPh>
    <rPh sb="92" eb="94">
      <t>ズメン</t>
    </rPh>
    <rPh sb="95" eb="97">
      <t>シヨウ</t>
    </rPh>
    <rPh sb="104" eb="105">
      <t>チュウ</t>
    </rPh>
    <rPh sb="107" eb="109">
      <t>ホウイ</t>
    </rPh>
    <rPh sb="110" eb="112">
      <t>メイジ</t>
    </rPh>
    <rPh sb="119" eb="120">
      <t>チュウ</t>
    </rPh>
    <rPh sb="122" eb="123">
      <t>ト</t>
    </rPh>
    <rPh sb="123" eb="124">
      <t>ク</t>
    </rPh>
    <rPh sb="127" eb="128">
      <t>ベツ</t>
    </rPh>
    <rPh sb="129" eb="131">
      <t>セイビ</t>
    </rPh>
    <rPh sb="131" eb="133">
      <t>クイキ</t>
    </rPh>
    <rPh sb="134" eb="135">
      <t>ズ</t>
    </rPh>
    <rPh sb="135" eb="136">
      <t>ジョウ</t>
    </rPh>
    <rPh sb="137" eb="139">
      <t>ジッセン</t>
    </rPh>
    <rPh sb="140" eb="141">
      <t>カコ</t>
    </rPh>
    <rPh sb="143" eb="145">
      <t>メイジ</t>
    </rPh>
    <rPh sb="152" eb="153">
      <t>チュウ</t>
    </rPh>
    <rPh sb="162" eb="164">
      <t>キニュウ</t>
    </rPh>
    <phoneticPr fontId="8"/>
  </si>
  <si>
    <t>令和７年○月○日　策定</t>
    <rPh sb="0" eb="2">
      <t>レイワ</t>
    </rPh>
    <phoneticPr fontId="8"/>
  </si>
  <si>
    <t>（令和○年○月○日　第○回改定）</t>
    <rPh sb="1" eb="3">
      <t>レイワ</t>
    </rPh>
    <rPh sb="10" eb="11">
      <t>ダイ</t>
    </rPh>
    <rPh sb="12" eb="13">
      <t>カイ</t>
    </rPh>
    <rPh sb="13" eb="15">
      <t>カイテイ</t>
    </rPh>
    <phoneticPr fontId="8"/>
  </si>
  <si>
    <t>提出前に必ず自身でチェックすること。揃っていない場合は受理できません。</t>
    <rPh sb="0" eb="3">
      <t>テイシュツマエ</t>
    </rPh>
    <rPh sb="4" eb="5">
      <t>カナラ</t>
    </rPh>
    <rPh sb="6" eb="8">
      <t>ジシン</t>
    </rPh>
    <rPh sb="18" eb="19">
      <t>ソロ</t>
    </rPh>
    <rPh sb="24" eb="26">
      <t>バアイ</t>
    </rPh>
    <rPh sb="27" eb="29">
      <t>ジュリ</t>
    </rPh>
    <phoneticPr fontId="8"/>
  </si>
  <si>
    <t>様式第17号</t>
    <rPh sb="0" eb="2">
      <t>ヨウシキ</t>
    </rPh>
    <rPh sb="2" eb="3">
      <t>ダイ</t>
    </rPh>
    <rPh sb="5" eb="6">
      <t>ゴウ</t>
    </rPh>
    <phoneticPr fontId="53"/>
  </si>
  <si>
    <t>191,000円/ha</t>
    <phoneticPr fontId="8"/>
  </si>
  <si>
    <t>176,000円/ha</t>
    <phoneticPr fontId="8"/>
  </si>
  <si>
    <t>162,000円/ha</t>
    <phoneticPr fontId="8"/>
  </si>
  <si>
    <t>令和７年度　里山林活性化による多面的機能発揮対策交付金　採択申請書類チェックリスト</t>
    <rPh sb="0" eb="2">
      <t>レイワ</t>
    </rPh>
    <phoneticPr fontId="53"/>
  </si>
  <si>
    <t xml:space="preserve">【記載例】
各活動組織の理由を具体的に記載すること、今年度使用しないの物を購入した場合返還することになります。
</t>
    <rPh sb="1" eb="4">
      <t>キサイレイ</t>
    </rPh>
    <rPh sb="7" eb="12">
      <t>カクカツドウソシキ</t>
    </rPh>
    <rPh sb="13" eb="15">
      <t>リユウ</t>
    </rPh>
    <rPh sb="16" eb="19">
      <t>グタイテキ</t>
    </rPh>
    <rPh sb="20" eb="22">
      <t>キサイ</t>
    </rPh>
    <rPh sb="27" eb="30">
      <t>コンネンド</t>
    </rPh>
    <rPh sb="30" eb="32">
      <t>シヨウ</t>
    </rPh>
    <rPh sb="36" eb="37">
      <t>モノ</t>
    </rPh>
    <rPh sb="38" eb="40">
      <t>コウニュウ</t>
    </rPh>
    <rPh sb="42" eb="44">
      <t>バアイ</t>
    </rPh>
    <rPh sb="44" eb="46">
      <t>ヘンカン</t>
    </rPh>
    <phoneticPr fontId="8"/>
  </si>
  <si>
    <t>※必ず申請準備マニュアルを一読のうえ、下記書類を作成してください。</t>
    <rPh sb="1" eb="2">
      <t>カナラ</t>
    </rPh>
    <rPh sb="3" eb="7">
      <t>シンセイジュンビ</t>
    </rPh>
    <rPh sb="13" eb="15">
      <t>イチドク</t>
    </rPh>
    <rPh sb="19" eb="21">
      <t>カキ</t>
    </rPh>
    <rPh sb="21" eb="23">
      <t>ショルイ</t>
    </rPh>
    <rPh sb="24" eb="26">
      <t>サクセイ</t>
    </rPh>
    <phoneticPr fontId="35"/>
  </si>
  <si>
    <t>伐採木を搬出し、薪づくりを行う他、地元小学校の環境教育の素材として利用。</t>
    <phoneticPr fontId="8"/>
  </si>
  <si>
    <t>伐採した広葉樹の一部は、搬出して薪に加工する。薪は冬季の活動時の暖房や、地域の～～での暖房、調理等に利用する。その他、地元小学校の環境教育の素材として利用する。</t>
    <phoneticPr fontId="8"/>
  </si>
  <si>
    <t>伐採木を搬出し、薪づくりを行う他、地元小学校の環境教育の素材として利用。前年度つくった薪を～～で利用。</t>
    <phoneticPr fontId="8"/>
  </si>
  <si>
    <t>伐採木を搬出し、薪づくりを行う他、地元小学校の環境教育の素材として利用。前年度つくった薪を～～で利用。</t>
    <rPh sb="0" eb="2">
      <t>バッサイ</t>
    </rPh>
    <phoneticPr fontId="8"/>
  </si>
  <si>
    <t>チャップス、防振手袋、バイザー・イヤーマフ付きヘルメット、チェーンソー防護ブーツ、安全スパイクシューズ等</t>
    <rPh sb="6" eb="10">
      <t>ボウシンテブクロ</t>
    </rPh>
    <rPh sb="21" eb="22">
      <t>ツ</t>
    </rPh>
    <rPh sb="35" eb="37">
      <t>ボウゴ</t>
    </rPh>
    <rPh sb="41" eb="43">
      <t>アンゼン</t>
    </rPh>
    <rPh sb="51" eb="52">
      <t>ナド</t>
    </rPh>
    <phoneticPr fontId="8"/>
  </si>
  <si>
    <t>森林ボランティア保険等</t>
    <rPh sb="0" eb="2">
      <t>シンリン</t>
    </rPh>
    <rPh sb="8" eb="10">
      <t>ホケン</t>
    </rPh>
    <rPh sb="10" eb="11">
      <t>ナド</t>
    </rPh>
    <phoneticPr fontId="8"/>
  </si>
  <si>
    <t>必須書類が足りません！</t>
    <rPh sb="0" eb="4">
      <t>ヒッスショルイ</t>
    </rPh>
    <rPh sb="5" eb="6">
      <t>タ</t>
    </rPh>
    <phoneticPr fontId="8"/>
  </si>
  <si>
    <t>非農地証明及び対象森林の所有者及び地目を
証明できる資料（固定資産税課税明細書等）の写し</t>
    <rPh sb="0" eb="1">
      <t>ヒ</t>
    </rPh>
    <rPh sb="1" eb="3">
      <t>ノウチ</t>
    </rPh>
    <rPh sb="3" eb="5">
      <t>ショウメイ</t>
    </rPh>
    <rPh sb="5" eb="6">
      <t>オヨ</t>
    </rPh>
    <rPh sb="7" eb="9">
      <t>タイショウ</t>
    </rPh>
    <rPh sb="9" eb="11">
      <t>シンリン</t>
    </rPh>
    <rPh sb="12" eb="15">
      <t>ショユウシャ</t>
    </rPh>
    <rPh sb="15" eb="16">
      <t>オヨ</t>
    </rPh>
    <rPh sb="17" eb="19">
      <t>チモク</t>
    </rPh>
    <rPh sb="21" eb="23">
      <t>ショウメイ</t>
    </rPh>
    <rPh sb="26" eb="28">
      <t>シリョウ</t>
    </rPh>
    <rPh sb="29" eb="31">
      <t>コテイ</t>
    </rPh>
    <rPh sb="31" eb="34">
      <t>シサンゼイ</t>
    </rPh>
    <rPh sb="34" eb="36">
      <t>カゼイ</t>
    </rPh>
    <rPh sb="36" eb="39">
      <t>メイサイショ</t>
    </rPh>
    <rPh sb="39" eb="40">
      <t>ナド</t>
    </rPh>
    <rPh sb="42" eb="43">
      <t>ウツ</t>
    </rPh>
    <phoneticPr fontId="53"/>
  </si>
  <si>
    <t>計画図
（協定書における協定の対象となる森林の計画図）</t>
    <rPh sb="0" eb="2">
      <t>ケイカク</t>
    </rPh>
    <rPh sb="2" eb="3">
      <t>ズ</t>
    </rPh>
    <rPh sb="5" eb="8">
      <t>キョウテイショ</t>
    </rPh>
    <rPh sb="12" eb="14">
      <t>キョウテイ</t>
    </rPh>
    <rPh sb="15" eb="17">
      <t>タイショウ</t>
    </rPh>
    <rPh sb="20" eb="22">
      <t>シンリン</t>
    </rPh>
    <rPh sb="23" eb="25">
      <t>ケイカク</t>
    </rPh>
    <rPh sb="25" eb="26">
      <t>ズ</t>
    </rPh>
    <phoneticPr fontId="53"/>
  </si>
  <si>
    <t>-</t>
  </si>
  <si>
    <t>４．採択決定前の着手を必要とする理由</t>
    <rPh sb="2" eb="4">
      <t>サイタク</t>
    </rPh>
    <phoneticPr fontId="8"/>
  </si>
  <si>
    <t>１．採択決定を受けるまでの期間に天災等の事由によって実施した施策に損失を生じた
　　場合はこれらの損失は活動組織が負担すること。</t>
    <rPh sb="2" eb="4">
      <t>サイタク</t>
    </rPh>
    <phoneticPr fontId="8"/>
  </si>
  <si>
    <t>２．採択決定を受けた交付金額が採択申請額又は採択申請予定額に達しない場合におい
　　ても異議を申し立てないこと。</t>
    <rPh sb="2" eb="4">
      <t>サイタク</t>
    </rPh>
    <rPh sb="15" eb="17">
      <t>サイタク</t>
    </rPh>
    <rPh sb="22" eb="24">
      <t>サイタク</t>
    </rPh>
    <phoneticPr fontId="8"/>
  </si>
  <si>
    <t>クロコンチェック!A1</t>
  </si>
  <si>
    <t>ひょうご森林林業協同組合連合会が、上記１及び２を確認するため、必要な事項を</t>
    <rPh sb="4" eb="6">
      <t>シンリン</t>
    </rPh>
    <rPh sb="6" eb="8">
      <t>リンギョウ</t>
    </rPh>
    <rPh sb="8" eb="12">
      <t>キョウドウクミアイ</t>
    </rPh>
    <rPh sb="12" eb="15">
      <t>レンゴウカイ</t>
    </rPh>
    <phoneticPr fontId="35"/>
  </si>
  <si>
    <t>　里山林活性化による多面的機能発揮対策実施要領（令和７年３月31日付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rPh sb="24" eb="26">
      <t>レイワ</t>
    </rPh>
    <rPh sb="33" eb="34">
      <t>ヅケ</t>
    </rPh>
    <phoneticPr fontId="8"/>
  </si>
  <si>
    <t>　里山林活性化による多面的機能発揮対策実施要領（令和７年３月31日付け６林整森第266号</t>
    <rPh sb="24" eb="26">
      <t>レイワ</t>
    </rPh>
    <phoneticPr fontId="53"/>
  </si>
  <si>
    <t>（【税込】の場合は、自身の活動組織が該当する物に☑をつける）</t>
    <rPh sb="2" eb="4">
      <t>ゼイコ</t>
    </rPh>
    <rPh sb="6" eb="8">
      <t>バアイ</t>
    </rPh>
    <rPh sb="10" eb="12">
      <t>ジシン</t>
    </rPh>
    <rPh sb="13" eb="17">
      <t>カツドウソシキ</t>
    </rPh>
    <rPh sb="18" eb="20">
      <t>ガイトウ</t>
    </rPh>
    <rPh sb="22" eb="23">
      <t>モノ</t>
    </rPh>
    <phoneticPr fontId="8"/>
  </si>
  <si>
    <t>含めて申請する場合は「税込」に○を付ける。</t>
    <rPh sb="7" eb="9">
      <t>バアイ</t>
    </rPh>
    <phoneticPr fontId="8"/>
  </si>
  <si>
    <t>免税事業者</t>
    <rPh sb="0" eb="2">
      <t>メンゼイ</t>
    </rPh>
    <rPh sb="2" eb="5">
      <t>ジギョウシャ</t>
    </rPh>
    <phoneticPr fontId="8"/>
  </si>
  <si>
    <t>簡易課税制度の適用を受ける者</t>
    <rPh sb="0" eb="4">
      <t>カンイカゼイ</t>
    </rPh>
    <rPh sb="4" eb="6">
      <t>セイド</t>
    </rPh>
    <rPh sb="7" eb="9">
      <t>テキヨウ</t>
    </rPh>
    <rPh sb="10" eb="11">
      <t>ウ</t>
    </rPh>
    <rPh sb="13" eb="14">
      <t>モノ</t>
    </rPh>
    <phoneticPr fontId="8"/>
  </si>
  <si>
    <t>消費税法別表第三に掲げる法人（公共法人、公益法人等）又は人格のない社団・財団であって、当該事業年度における補助金等の特定収入割合が５％超となることが確実に見込まれるもの、または任意団体</t>
    <rPh sb="88" eb="90">
      <t>ニンイ</t>
    </rPh>
    <rPh sb="90" eb="92">
      <t>ダンタイ</t>
    </rPh>
    <phoneticPr fontId="8"/>
  </si>
  <si>
    <t>環境負荷低減のクロスコンプライアンスチェックチェックシート（地域協議会→林野庁）</t>
    <rPh sb="0" eb="2">
      <t>カンキョウ</t>
    </rPh>
    <rPh sb="2" eb="4">
      <t>フカ</t>
    </rPh>
    <rPh sb="4" eb="6">
      <t>テイゲン</t>
    </rPh>
    <rPh sb="30" eb="35">
      <t>チイキキョウギカイ</t>
    </rPh>
    <rPh sb="36" eb="39">
      <t>リンヤチョウ</t>
    </rPh>
    <phoneticPr fontId="8"/>
  </si>
  <si>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8"/>
  </si>
  <si>
    <t>廃棄物の削減に努め、適正に処理</t>
    <rPh sb="0" eb="3">
      <t>ハイキブツ</t>
    </rPh>
    <rPh sb="4" eb="6">
      <t>サクゲン</t>
    </rPh>
    <rPh sb="7" eb="8">
      <t>ツト</t>
    </rPh>
    <rPh sb="10" eb="12">
      <t>テキセイ</t>
    </rPh>
    <rPh sb="13" eb="15">
      <t>ショリ</t>
    </rPh>
    <phoneticPr fontId="8"/>
  </si>
  <si>
    <t>①</t>
  </si>
  <si>
    <t>※種苗生産を行う場合（該当しない        ）
肥料の適正な保管</t>
  </si>
  <si>
    <t>⑧</t>
  </si>
  <si>
    <t>廃棄物の削減に努め、適正に処理</t>
  </si>
  <si>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8"/>
  </si>
  <si>
    <t>未利用材の有効活用を検討</t>
    <rPh sb="0" eb="3">
      <t>ミリヨウ</t>
    </rPh>
    <rPh sb="3" eb="4">
      <t>ザイ</t>
    </rPh>
    <rPh sb="5" eb="7">
      <t>ユウコウ</t>
    </rPh>
    <rPh sb="7" eb="9">
      <t>カツヨウ</t>
    </rPh>
    <rPh sb="10" eb="12">
      <t>ケントウ</t>
    </rPh>
    <phoneticPr fontId="8"/>
  </si>
  <si>
    <t>②</t>
  </si>
  <si>
    <t>※種苗生産を行う場合（該当しない        ）
肥料の使用状況等の記録・保存に努める</t>
  </si>
  <si>
    <t>⑨</t>
  </si>
  <si>
    <t>未利用材の有効活用を検討</t>
  </si>
  <si>
    <t>（２）適正な防除</t>
  </si>
  <si>
    <t>（６）生物多様性への悪影響の防止</t>
  </si>
  <si>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8"/>
  </si>
  <si>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8"/>
  </si>
  <si>
    <t>③</t>
  </si>
  <si>
    <t>※農薬を使用する場合（該当しない        ）
農薬の適正な使用・保管</t>
  </si>
  <si>
    <t>⑩</t>
  </si>
  <si>
    <t>生物多様性に配慮した事業実施（物資調達、施業等）に努める</t>
  </si>
  <si>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8"/>
  </si>
  <si>
    <t>④</t>
  </si>
  <si>
    <t>※農薬を使用する場合（該当しない        ）
農薬の使用状況等の記録・保存</t>
  </si>
  <si>
    <t>（７）環境関係法令の遵守等</t>
    <rPh sb="3" eb="5">
      <t>カンキョウ</t>
    </rPh>
    <rPh sb="5" eb="7">
      <t>カンケイ</t>
    </rPh>
    <rPh sb="7" eb="9">
      <t>ホウレイ</t>
    </rPh>
    <rPh sb="10" eb="12">
      <t>ジュンシュ</t>
    </rPh>
    <rPh sb="12" eb="13">
      <t>トウ</t>
    </rPh>
    <phoneticPr fontId="8"/>
  </si>
  <si>
    <t>⑪</t>
  </si>
  <si>
    <t>みどりの食料システム戦略の理解</t>
  </si>
  <si>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8"/>
  </si>
  <si>
    <t xml:space="preserve">
）</t>
    <phoneticPr fontId="8"/>
  </si>
  <si>
    <t>⑤</t>
  </si>
  <si>
    <t>林業機械や施設の電気・燃料の使用状況の記録・保存に努める</t>
  </si>
  <si>
    <t>⑫</t>
  </si>
  <si>
    <t>関係法令の遵守</t>
  </si>
  <si>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8"/>
  </si>
  <si>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8"/>
  </si>
  <si>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</si>
  <si>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</si>
  <si>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</si>
  <si>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</si>
  <si>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</si>
  <si>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</si>
  <si>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※悪臭・害虫の発生防止・低減に努める　　　　　　　　（該当しない</t>
    <rPh sb="27" eb="29">
      <t>ガイトウ</t>
    </rPh>
    <phoneticPr fontId="8"/>
  </si>
  <si>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</si>
  <si>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</si>
  <si>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8"/>
  </si>
  <si>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8"/>
  </si>
  <si>
    <t>（様式第14号）</t>
    <phoneticPr fontId="10"/>
  </si>
  <si>
    <t>策実施要領（令和7年3月31日付け6林整森第266号林野庁長官通知）、その他この規約に定</t>
    <rPh sb="6" eb="8">
      <t>レイワ</t>
    </rPh>
    <phoneticPr fontId="35"/>
  </si>
  <si>
    <t>めるもののほか、活動組織の事務の運営上必要な細則は、代表が別に定める。</t>
    <phoneticPr fontId="35"/>
  </si>
  <si>
    <t>様式第14号</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</si>
</sst>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令和&quot;@&quot;年度&quot;"/>
    <numFmt numFmtId="177" formatCode="&quot;令和&quot;0&quot;年度&quot;"/>
    <numFmt numFmtId="178" formatCode="&quot;令和&quot;@"/>
    <numFmt numFmtId="179" formatCode="&quot;令和&quot;0"/>
    <numFmt numFmtId="180" formatCode="yyyy&quot;年&quot;m&quot;月&quot;d&quot;日&quot;;@"/>
    <numFmt numFmtId="181" formatCode="0.0"/>
    <numFmt numFmtId="182" formatCode="0.0000"/>
    <numFmt numFmtId="183" formatCode="#,##0,"/>
    <numFmt numFmtId="184" formatCode="&quot;　という。）が円滑に実施できるよう、&quot;@&quot;と森林所有者の間で明らかにすべき内容&quot;"/>
    <numFmt numFmtId="185" formatCode="&quot;林野庁長官通知）に基づき、&quot;@&quot;と森林所有者は、下記のとおり&quot;"/>
  </numFmts>
  <fonts count="91">
    <font>
      <sz val="11"/>
      <color theme="1"/>
      <name val="Yu Gothic"/>
      <family val="2"/>
      <scheme val="minor"/>
    </font>
    <font>
      <sz val="11"/>
      <color theme="1"/>
      <name val="ＭＳ Ｐゴシック"/>
      <family val="2"/>
      <charset val="128"/>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1"/>
      <color rgb="FF000000"/>
      <name val="ＭＳ 明朝"/>
      <family val="1"/>
      <charset val="128"/>
    </font>
    <font>
      <sz val="10"/>
      <color rgb="FF000000"/>
      <name val="ＭＳ 明朝"/>
      <family val="1"/>
      <charset val="128"/>
    </font>
    <font>
      <sz val="9"/>
      <color rgb="FF000000"/>
      <name val="ＭＳ 明朝"/>
      <family val="1"/>
      <charset val="128"/>
    </font>
    <font>
      <sz val="11"/>
      <color theme="1"/>
      <name val="Yu Gothic"/>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1"/>
      <color theme="1"/>
      <name val="Yu Gothic"/>
      <family val="2"/>
      <scheme val="minor"/>
    </font>
    <font>
      <sz val="8"/>
      <color theme="1"/>
      <name val="ＭＳ 明朝"/>
      <family val="1"/>
      <charset val="128"/>
    </font>
    <font>
      <sz val="11"/>
      <color theme="1"/>
      <name val="ＭＳ ゴシック"/>
      <family val="2"/>
      <charset val="128"/>
    </font>
    <font>
      <sz val="12"/>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28"/>
      <color theme="1"/>
      <name val="ＭＳ 明朝"/>
      <family val="1"/>
      <charset val="128"/>
    </font>
    <font>
      <sz val="6"/>
      <color theme="1"/>
      <name val="ＭＳ 明朝"/>
      <family val="1"/>
      <charset val="128"/>
    </font>
    <font>
      <sz val="12"/>
      <color theme="1"/>
      <name val="BIZ UDPゴシック"/>
      <family val="3"/>
      <charset val="128"/>
    </font>
    <font>
      <sz val="16"/>
      <color rgb="FF000000"/>
      <name val="ＭＳ 明朝"/>
      <family val="1"/>
      <charset val="128"/>
    </font>
    <font>
      <sz val="6"/>
      <name val="ＭＳ ゴシック"/>
      <family val="2"/>
      <charset val="128"/>
    </font>
    <font>
      <b/>
      <sz val="16"/>
      <color indexed="81"/>
      <name val="BIZ UDゴシック"/>
      <family val="3"/>
      <charset val="128"/>
    </font>
    <font>
      <sz val="14"/>
      <color theme="1"/>
      <name val="ＭＳ 明朝"/>
      <family val="1"/>
      <charset val="128"/>
    </font>
    <font>
      <sz val="18"/>
      <color theme="1"/>
      <name val="ＭＳ 明朝"/>
      <family val="1"/>
      <charset val="128"/>
    </font>
    <font>
      <sz val="11"/>
      <name val="ＭＳ 明朝"/>
      <family val="1"/>
      <charset val="128"/>
    </font>
    <font>
      <sz val="11"/>
      <color theme="1"/>
      <name val="メイリオ"/>
      <family val="3"/>
      <charset val="128"/>
    </font>
    <font>
      <b/>
      <sz val="18"/>
      <color theme="1"/>
      <name val="メイリオ"/>
      <family val="3"/>
      <charset val="128"/>
    </font>
    <font>
      <b/>
      <sz val="28"/>
      <color theme="1"/>
      <name val="メイリオ"/>
      <family val="3"/>
      <charset val="128"/>
    </font>
    <font>
      <b/>
      <sz val="14"/>
      <color theme="1"/>
      <name val="メイリオ"/>
      <family val="3"/>
      <charset val="128"/>
    </font>
    <font>
      <sz val="11"/>
      <color rgb="FF000000"/>
      <name val="メイリオ"/>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b/>
      <sz val="12"/>
      <color indexed="81"/>
      <name val="BIZ UDゴシック"/>
      <family val="3"/>
      <charset val="128"/>
    </font>
    <font>
      <sz val="11"/>
      <color theme="2" tint="-9.9978637043366805E-2"/>
      <name val="ＭＳ 明朝"/>
      <family val="1"/>
      <charset val="128"/>
    </font>
    <font>
      <b/>
      <sz val="11"/>
      <color theme="1"/>
      <name val="ＭＳ 明朝"/>
      <family val="1"/>
      <charset val="128"/>
    </font>
    <font>
      <sz val="18"/>
      <color theme="1"/>
      <name val="Yu Gothic"/>
      <family val="3"/>
      <charset val="128"/>
      <scheme val="minor"/>
    </font>
    <font>
      <b/>
      <sz val="13"/>
      <color theme="1"/>
      <name val="ＭＳ ゴシック"/>
      <family val="3"/>
      <charset val="128"/>
    </font>
    <font>
      <sz val="6"/>
      <name val="Yu Gothic"/>
      <family val="2"/>
      <charset val="128"/>
      <scheme val="minor"/>
    </font>
    <font>
      <b/>
      <sz val="11"/>
      <color theme="1"/>
      <name val="ＭＳ ゴシック"/>
      <family val="3"/>
      <charset val="128"/>
    </font>
    <font>
      <sz val="12"/>
      <color theme="1"/>
      <name val="ＭＳ ゴシック"/>
      <family val="3"/>
      <charset val="128"/>
    </font>
    <font>
      <sz val="12"/>
      <color rgb="FF000000"/>
      <name val="ＭＳ ゴシック"/>
      <family val="3"/>
      <charset val="128"/>
    </font>
    <font>
      <sz val="10"/>
      <color rgb="FF000000"/>
      <name val="ＭＳ ゴシック"/>
      <family val="3"/>
      <charset val="128"/>
    </font>
    <font>
      <b/>
      <sz val="12"/>
      <color theme="0"/>
      <name val="ＭＳ ゴシック"/>
      <family val="3"/>
      <charset val="128"/>
    </font>
    <font>
      <b/>
      <sz val="10"/>
      <color theme="0"/>
      <name val="ＭＳ ゴシック"/>
      <family val="3"/>
      <charset val="128"/>
    </font>
    <font>
      <b/>
      <sz val="10.5"/>
      <color theme="0"/>
      <name val="ＭＳ ゴシック"/>
      <family val="3"/>
      <charset val="128"/>
    </font>
    <font>
      <sz val="14"/>
      <color rgb="FF000000"/>
      <name val="ＭＳ ゴシック"/>
      <family val="3"/>
      <charset val="128"/>
    </font>
    <font>
      <sz val="11"/>
      <color theme="1"/>
      <name val="ＭＳ Ｐ明朝"/>
      <family val="1"/>
      <charset val="128"/>
    </font>
    <font>
      <b/>
      <sz val="12"/>
      <color theme="1"/>
      <name val="BIZ UDゴシック"/>
      <family val="3"/>
      <charset val="128"/>
    </font>
    <font>
      <sz val="12"/>
      <color indexed="81"/>
      <name val="BIZ UDゴシック"/>
      <family val="3"/>
      <charset val="128"/>
    </font>
    <font>
      <sz val="12"/>
      <color theme="0" tint="-0.34998626667073579"/>
      <name val="ＭＳ 明朝"/>
      <family val="1"/>
      <charset val="128"/>
    </font>
    <font>
      <b/>
      <sz val="16"/>
      <color theme="1"/>
      <name val="ＭＳ 明朝"/>
      <family val="1"/>
      <charset val="128"/>
    </font>
    <font>
      <b/>
      <sz val="12"/>
      <color rgb="FF000000"/>
      <name val="ＭＳ 明朝"/>
      <family val="1"/>
      <charset val="128"/>
    </font>
    <font>
      <sz val="9"/>
      <color theme="1"/>
      <name val="ＭＳ 明朝"/>
      <family val="1"/>
      <charset val="128"/>
    </font>
    <font>
      <sz val="16"/>
      <color theme="1"/>
      <name val="メイリオ"/>
      <family val="3"/>
      <charset val="128"/>
    </font>
    <font>
      <sz val="14"/>
      <color theme="1"/>
      <name val="メイリオ"/>
      <family val="3"/>
      <charset val="128"/>
    </font>
    <font>
      <b/>
      <sz val="16"/>
      <name val="メイリオ"/>
      <family val="3"/>
      <charset val="128"/>
    </font>
    <font>
      <sz val="12"/>
      <color theme="1"/>
      <name val="メイリオ"/>
      <family val="3"/>
      <charset val="128"/>
    </font>
    <font>
      <sz val="12"/>
      <name val="メイリオ"/>
      <family val="3"/>
      <charset val="128"/>
    </font>
    <font>
      <sz val="20"/>
      <color theme="1"/>
      <name val="メイリオ"/>
      <family val="3"/>
      <charset val="128"/>
    </font>
    <font>
      <sz val="36"/>
      <color theme="1"/>
      <name val="メイリオ"/>
      <family val="3"/>
      <charset val="128"/>
    </font>
    <font>
      <b/>
      <sz val="18"/>
      <color theme="0"/>
      <name val="メイリオ"/>
      <family val="3"/>
      <charset val="128"/>
    </font>
    <font>
      <sz val="14"/>
      <color theme="0"/>
      <name val="メイリオ"/>
      <family val="3"/>
      <charset val="128"/>
    </font>
    <font>
      <sz val="11"/>
      <color theme="0"/>
      <name val="メイリオ"/>
      <family val="3"/>
      <charset val="128"/>
    </font>
    <font>
      <sz val="11"/>
      <color theme="0" tint="-0.34998626667073579"/>
      <name val="メイリオ"/>
      <family val="3"/>
      <charset val="128"/>
    </font>
    <font>
      <sz val="11"/>
      <color theme="2" tint="-0.249977111117893"/>
      <name val="ＭＳ 明朝"/>
      <family val="1"/>
      <charset val="128"/>
    </font>
    <font>
      <sz val="10"/>
      <color theme="2" tint="-0.249977111117893"/>
      <name val="ＭＳ 明朝"/>
      <family val="1"/>
      <charset val="128"/>
    </font>
    <font>
      <u/>
      <sz val="11"/>
      <color theme="10"/>
      <name val="Yu Gothic"/>
      <family val="2"/>
      <scheme val="minor"/>
    </font>
    <font>
      <sz val="6"/>
      <name val="ＭＳ Ｐゴシック"/>
      <family val="3"/>
      <charset val="128"/>
    </font>
    <font>
      <sz val="11"/>
      <name val="メイリオ"/>
      <family val="3"/>
      <charset val="128"/>
    </font>
    <font>
      <b/>
      <sz val="11"/>
      <color theme="1"/>
      <name val="メイリオ"/>
      <family val="3"/>
      <charset val="128"/>
    </font>
    <font>
      <b/>
      <sz val="12"/>
      <color rgb="FFFF0000"/>
      <name val="メイリオ"/>
      <family val="3"/>
      <charset val="128"/>
    </font>
    <font>
      <b/>
      <sz val="12"/>
      <color theme="1"/>
      <name val="メイリオ"/>
      <family val="3"/>
      <charset val="128"/>
    </font>
    <font>
      <u/>
      <sz val="14"/>
      <color theme="10"/>
      <name val="Yu Gothic"/>
      <family val="2"/>
      <scheme val="minor"/>
    </font>
    <font>
      <sz val="16"/>
      <name val="Segoe UI Symbol"/>
      <family val="3"/>
    </font>
    <font>
      <sz val="20"/>
      <name val="Yu Gothic"/>
      <family val="3"/>
      <charset val="128"/>
      <scheme val="minor"/>
    </font>
  </fonts>
  <fills count="10">
    <fill>
      <patternFill patternType="none"/>
    </fill>
    <fill>
      <patternFill patternType="gray125"/>
    </fill>
    <fill>
      <patternFill patternType="solid">
        <fgColor theme="0"/>
        <bgColor theme="0"/>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theme="0"/>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double">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s>
  <cellStyleXfs count="18">
    <xf numFmtId="0" fontId="0" fillId="0" borderId="0"/>
    <xf numFmtId="0" fontId="6" fillId="0" borderId="0">
      <alignment vertical="center"/>
    </xf>
    <xf numFmtId="0" fontId="5" fillId="0" borderId="0">
      <alignment vertical="center"/>
    </xf>
    <xf numFmtId="0" fontId="14" fillId="0" borderId="0">
      <alignment vertical="center"/>
    </xf>
    <xf numFmtId="38" fontId="14" fillId="0" borderId="0" applyFont="0" applyFill="0" applyBorder="0" applyAlignment="0" applyProtection="0">
      <alignment vertical="center"/>
    </xf>
    <xf numFmtId="0" fontId="4" fillId="0" borderId="0">
      <alignment vertical="center"/>
    </xf>
    <xf numFmtId="0" fontId="4" fillId="0" borderId="0">
      <alignment vertical="center"/>
    </xf>
    <xf numFmtId="0" fontId="18" fillId="0" borderId="0"/>
    <xf numFmtId="0" fontId="2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2" fillId="0" borderId="0">
      <alignment vertical="center"/>
    </xf>
    <xf numFmtId="0" fontId="2" fillId="0" borderId="0">
      <alignment vertical="center"/>
    </xf>
    <xf numFmtId="0" fontId="82" fillId="0" borderId="0" applyNumberFormat="0" applyFill="0" applyBorder="0" applyAlignment="0" applyProtection="0"/>
    <xf numFmtId="38" fontId="2" fillId="0" borderId="0" applyFont="0" applyFill="0" applyBorder="0" applyAlignment="0" applyProtection="0">
      <alignment vertical="center"/>
    </xf>
  </cellStyleXfs>
  <cellXfs count="605">
    <xf numFmtId="0" fontId="0" fillId="0" borderId="0" xfId="0"/>
    <xf numFmtId="0" fontId="11" fillId="0" borderId="0" xfId="1" applyFont="1">
      <alignment vertical="center"/>
    </xf>
    <xf numFmtId="0" fontId="22" fillId="2" borderId="0" xfId="0" applyFont="1" applyFill="1"/>
    <xf numFmtId="0" fontId="21" fillId="2" borderId="0" xfId="1" applyFont="1" applyFill="1" applyAlignment="1">
      <alignment horizontal="left" vertical="center"/>
    </xf>
    <xf numFmtId="0" fontId="25" fillId="2" borderId="0" xfId="0" applyFont="1" applyFill="1"/>
    <xf numFmtId="0" fontId="25" fillId="2" borderId="0" xfId="0" applyFont="1" applyFill="1" applyAlignment="1">
      <alignment vertical="center"/>
    </xf>
    <xf numFmtId="0" fontId="17" fillId="0" borderId="3" xfId="5" applyFont="1" applyBorder="1" applyAlignment="1">
      <alignment horizontal="left" vertical="center" wrapText="1"/>
    </xf>
    <xf numFmtId="0" fontId="11" fillId="0" borderId="0" xfId="1" applyFont="1" applyAlignment="1">
      <alignment horizontal="left" vertical="center"/>
    </xf>
    <xf numFmtId="0" fontId="11" fillId="0" borderId="0" xfId="1" applyFont="1" applyAlignment="1">
      <alignment vertical="center" wrapText="1"/>
    </xf>
    <xf numFmtId="0" fontId="11" fillId="0" borderId="0" xfId="1" applyFont="1" applyAlignment="1">
      <alignment horizontal="right" vertical="center" wrapText="1"/>
    </xf>
    <xf numFmtId="0" fontId="15" fillId="0" borderId="0" xfId="1" applyFont="1">
      <alignment vertical="center"/>
    </xf>
    <xf numFmtId="0" fontId="11" fillId="0" borderId="0" xfId="1" applyFont="1" applyAlignment="1">
      <alignment horizontal="justify" vertical="center"/>
    </xf>
    <xf numFmtId="0" fontId="26" fillId="2" borderId="0" xfId="0" applyFont="1" applyFill="1" applyAlignment="1">
      <alignment vertical="center"/>
    </xf>
    <xf numFmtId="0" fontId="23" fillId="2" borderId="0" xfId="1" applyFont="1" applyFill="1" applyAlignment="1">
      <alignment horizontal="left" vertical="center"/>
    </xf>
    <xf numFmtId="0" fontId="26" fillId="2" borderId="4" xfId="0" applyFont="1" applyFill="1" applyBorder="1" applyAlignment="1">
      <alignment horizontal="center" vertical="center" wrapText="1"/>
    </xf>
    <xf numFmtId="0" fontId="26" fillId="2" borderId="0" xfId="0" applyFont="1" applyFill="1"/>
    <xf numFmtId="0" fontId="27" fillId="2" borderId="4" xfId="0" applyFont="1" applyFill="1" applyBorder="1" applyAlignment="1">
      <alignment horizontal="center" vertical="center"/>
    </xf>
    <xf numFmtId="0" fontId="28" fillId="2" borderId="3" xfId="0" applyFont="1" applyFill="1" applyBorder="1" applyAlignment="1">
      <alignment vertical="center" wrapText="1"/>
    </xf>
    <xf numFmtId="0" fontId="28" fillId="2" borderId="2" xfId="0" applyFont="1" applyFill="1" applyBorder="1" applyAlignment="1">
      <alignment vertical="center"/>
    </xf>
    <xf numFmtId="0" fontId="26" fillId="2" borderId="2" xfId="0" applyFont="1" applyFill="1" applyBorder="1"/>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1" xfId="0" applyFont="1" applyFill="1" applyBorder="1" applyAlignment="1">
      <alignment horizontal="left" vertical="center"/>
    </xf>
    <xf numFmtId="0" fontId="26" fillId="2" borderId="1" xfId="0" applyFont="1" applyFill="1" applyBorder="1" applyAlignment="1">
      <alignment horizontal="left" vertical="center" wrapText="1"/>
    </xf>
    <xf numFmtId="0" fontId="28" fillId="2" borderId="3" xfId="0" applyFont="1" applyFill="1" applyBorder="1" applyAlignment="1">
      <alignment vertical="center"/>
    </xf>
    <xf numFmtId="0" fontId="27" fillId="2" borderId="4" xfId="0" applyFont="1" applyFill="1" applyBorder="1"/>
    <xf numFmtId="0" fontId="27" fillId="2" borderId="0" xfId="0" applyFont="1" applyFill="1"/>
    <xf numFmtId="0" fontId="29" fillId="2" borderId="0" xfId="0" applyFont="1" applyFill="1" applyAlignment="1">
      <alignment vertical="center"/>
    </xf>
    <xf numFmtId="0" fontId="15" fillId="0" borderId="0" xfId="5" applyFont="1" applyAlignment="1">
      <alignment horizontal="left" vertical="center"/>
    </xf>
    <xf numFmtId="0" fontId="15" fillId="0" borderId="9" xfId="5" applyFont="1" applyBorder="1" applyAlignment="1">
      <alignment horizontal="left" vertical="center"/>
    </xf>
    <xf numFmtId="0" fontId="15" fillId="0" borderId="0" xfId="5" applyFont="1" applyAlignment="1">
      <alignment horizontal="justify" vertical="center" wrapText="1"/>
    </xf>
    <xf numFmtId="0" fontId="15" fillId="0" borderId="0" xfId="5" applyFont="1">
      <alignment vertical="center"/>
    </xf>
    <xf numFmtId="0" fontId="15" fillId="0" borderId="0" xfId="5" applyFont="1" applyAlignment="1">
      <alignment horizontal="justify" vertical="center"/>
    </xf>
    <xf numFmtId="0" fontId="16" fillId="0" borderId="0" xfId="5" applyFont="1" applyAlignment="1">
      <alignment horizontal="center" vertical="center"/>
    </xf>
    <xf numFmtId="0" fontId="16" fillId="0" borderId="0" xfId="5" applyFont="1">
      <alignment vertical="center"/>
    </xf>
    <xf numFmtId="0" fontId="15" fillId="0" borderId="0" xfId="5" applyFont="1" applyAlignment="1">
      <alignment horizontal="center" vertical="center"/>
    </xf>
    <xf numFmtId="0" fontId="15" fillId="0" borderId="0" xfId="5" applyFont="1" applyAlignment="1">
      <alignment horizontal="center" vertical="top" wrapText="1"/>
    </xf>
    <xf numFmtId="0" fontId="15" fillId="0" borderId="9" xfId="5" applyFont="1" applyBorder="1">
      <alignment vertical="center"/>
    </xf>
    <xf numFmtId="0" fontId="11" fillId="0" borderId="4" xfId="0" applyFont="1" applyBorder="1" applyAlignment="1">
      <alignment horizontal="center" vertical="center" wrapText="1"/>
    </xf>
    <xf numFmtId="0" fontId="11" fillId="0" borderId="8" xfId="0" applyFont="1" applyBorder="1" applyAlignment="1">
      <alignment vertical="center" wrapText="1"/>
    </xf>
    <xf numFmtId="0" fontId="11" fillId="0" borderId="12" xfId="0" applyFont="1" applyBorder="1" applyAlignment="1">
      <alignment vertical="center" wrapText="1"/>
    </xf>
    <xf numFmtId="0" fontId="11" fillId="0" borderId="12" xfId="0" applyFont="1" applyBorder="1" applyAlignment="1">
      <alignment horizontal="left" vertical="center" wrapText="1"/>
    </xf>
    <xf numFmtId="0" fontId="15" fillId="0" borderId="10"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14" xfId="0" applyFont="1" applyBorder="1" applyAlignment="1">
      <alignment vertical="top" wrapText="1"/>
    </xf>
    <xf numFmtId="0" fontId="11" fillId="0" borderId="10" xfId="0" applyFont="1" applyBorder="1" applyAlignment="1">
      <alignment horizontal="right" vertical="center" wrapText="1"/>
    </xf>
    <xf numFmtId="0" fontId="11" fillId="0" borderId="10" xfId="0" applyFont="1" applyBorder="1" applyAlignment="1">
      <alignment horizontal="left" vertical="center" wrapText="1"/>
    </xf>
    <xf numFmtId="0" fontId="15" fillId="0" borderId="0" xfId="5" applyFont="1" applyAlignment="1">
      <alignment vertical="center" wrapText="1"/>
    </xf>
    <xf numFmtId="0" fontId="7" fillId="0" borderId="0" xfId="0" applyFont="1" applyAlignment="1">
      <alignment horizontal="justify" vertical="center"/>
    </xf>
    <xf numFmtId="0" fontId="13" fillId="0" borderId="4" xfId="0" applyFont="1" applyBorder="1" applyAlignment="1">
      <alignment horizontal="justify" vertical="center" wrapText="1"/>
    </xf>
    <xf numFmtId="0" fontId="9" fillId="0" borderId="0" xfId="1" applyFont="1">
      <alignment vertical="center"/>
    </xf>
    <xf numFmtId="0" fontId="33" fillId="0" borderId="0" xfId="1" applyFont="1">
      <alignment vertical="center"/>
    </xf>
    <xf numFmtId="0" fontId="33" fillId="0" borderId="0" xfId="1" applyFont="1" applyAlignment="1">
      <alignment horizontal="left" vertical="center"/>
    </xf>
    <xf numFmtId="0" fontId="13" fillId="0" borderId="14" xfId="0" applyFont="1" applyBorder="1" applyAlignment="1">
      <alignment horizontal="justify" vertical="center" wrapText="1"/>
    </xf>
    <xf numFmtId="0" fontId="13" fillId="0" borderId="4" xfId="0" applyFont="1" applyBorder="1" applyAlignment="1">
      <alignment vertical="center" wrapText="1"/>
    </xf>
    <xf numFmtId="0" fontId="34" fillId="0" borderId="0" xfId="0" applyFont="1" applyAlignment="1">
      <alignment horizontal="justify" vertical="center"/>
    </xf>
    <xf numFmtId="0" fontId="13" fillId="0" borderId="16" xfId="0" applyFont="1" applyBorder="1" applyAlignment="1">
      <alignment horizontal="justify" vertical="center" wrapText="1"/>
    </xf>
    <xf numFmtId="0" fontId="7" fillId="0" borderId="0" xfId="0" applyFont="1" applyAlignment="1">
      <alignment horizontal="left" vertical="top"/>
    </xf>
    <xf numFmtId="0" fontId="7" fillId="0" borderId="0" xfId="0" applyFont="1" applyAlignment="1">
      <alignment vertical="top"/>
    </xf>
    <xf numFmtId="0" fontId="11" fillId="0" borderId="3" xfId="0" applyFont="1" applyBorder="1" applyAlignment="1">
      <alignment horizontal="left" vertical="center" wrapText="1"/>
    </xf>
    <xf numFmtId="0" fontId="15" fillId="0" borderId="0" xfId="5" applyFont="1" applyAlignment="1">
      <alignment horizontal="right" vertical="top" wrapText="1"/>
    </xf>
    <xf numFmtId="0" fontId="15" fillId="0" borderId="0" xfId="5" applyFont="1" applyAlignment="1">
      <alignment horizontal="left" vertical="top"/>
    </xf>
    <xf numFmtId="0" fontId="12" fillId="0" borderId="11" xfId="0" quotePrefix="1"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horizontal="justify" vertical="center" wrapText="1"/>
    </xf>
    <xf numFmtId="0" fontId="12" fillId="0" borderId="11" xfId="0" applyFont="1" applyBorder="1" applyAlignment="1">
      <alignment vertical="center" wrapText="1"/>
    </xf>
    <xf numFmtId="0" fontId="15" fillId="0" borderId="2" xfId="5" applyFont="1" applyBorder="1" applyAlignment="1">
      <alignment horizontal="center" vertical="center" wrapText="1"/>
    </xf>
    <xf numFmtId="0" fontId="9" fillId="0" borderId="0" xfId="0" applyFont="1" applyAlignment="1">
      <alignment vertical="center"/>
    </xf>
    <xf numFmtId="0" fontId="9" fillId="0" borderId="9" xfId="0" applyFont="1" applyBorder="1" applyAlignment="1">
      <alignment vertical="center"/>
    </xf>
    <xf numFmtId="0" fontId="9" fillId="0" borderId="0" xfId="0" applyFont="1" applyAlignment="1">
      <alignment horizontal="distributed" vertical="center"/>
    </xf>
    <xf numFmtId="0" fontId="9" fillId="0" borderId="23" xfId="0" applyFont="1" applyBorder="1" applyAlignment="1">
      <alignment vertical="center"/>
    </xf>
    <xf numFmtId="0" fontId="15" fillId="0" borderId="2" xfId="1" applyFont="1" applyBorder="1" applyAlignment="1">
      <alignment horizontal="left" vertical="top"/>
    </xf>
    <xf numFmtId="0" fontId="15" fillId="0" borderId="2" xfId="1" applyFont="1" applyBorder="1" applyAlignment="1">
      <alignment horizontal="left" vertical="center"/>
    </xf>
    <xf numFmtId="178" fontId="15" fillId="0" borderId="1" xfId="5" applyNumberFormat="1" applyFont="1" applyBorder="1" applyAlignment="1">
      <alignment horizontal="right" vertical="center" shrinkToFit="1"/>
    </xf>
    <xf numFmtId="179" fontId="15" fillId="0" borderId="1" xfId="5" applyNumberFormat="1" applyFont="1" applyBorder="1" applyAlignment="1">
      <alignment horizontal="right" vertical="center" shrinkToFit="1"/>
    </xf>
    <xf numFmtId="0" fontId="15" fillId="0" borderId="2" xfId="5" applyFont="1" applyBorder="1" applyAlignment="1">
      <alignment vertical="center" wrapText="1"/>
    </xf>
    <xf numFmtId="0" fontId="15" fillId="0" borderId="3" xfId="5" applyFont="1" applyBorder="1" applyAlignment="1">
      <alignment vertical="center" wrapText="1"/>
    </xf>
    <xf numFmtId="0" fontId="15" fillId="0" borderId="2" xfId="5" applyFont="1" applyBorder="1" applyAlignment="1">
      <alignment horizontal="right" vertical="center" wrapText="1"/>
    </xf>
    <xf numFmtId="0" fontId="15" fillId="4" borderId="2" xfId="5" applyFont="1" applyFill="1" applyBorder="1" applyAlignment="1">
      <alignment vertical="center" wrapText="1"/>
    </xf>
    <xf numFmtId="38" fontId="15" fillId="4" borderId="2" xfId="13" applyFont="1" applyFill="1" applyBorder="1" applyAlignment="1">
      <alignment vertical="center" wrapText="1"/>
    </xf>
    <xf numFmtId="0" fontId="39" fillId="2" borderId="0" xfId="0" applyFont="1" applyFill="1" applyAlignment="1">
      <alignment vertical="center"/>
    </xf>
    <xf numFmtId="0" fontId="40" fillId="0" borderId="0" xfId="8" applyFont="1">
      <alignment vertical="center"/>
    </xf>
    <xf numFmtId="0" fontId="40" fillId="0" borderId="0" xfId="8" applyFont="1" applyAlignment="1"/>
    <xf numFmtId="0" fontId="40" fillId="0" borderId="25" xfId="8" applyFont="1" applyBorder="1" applyAlignment="1"/>
    <xf numFmtId="0" fontId="40" fillId="0" borderId="0" xfId="8" applyFont="1" applyAlignment="1">
      <alignment vertical="top" wrapText="1"/>
    </xf>
    <xf numFmtId="0" fontId="44" fillId="0" borderId="26" xfId="8" applyFont="1" applyBorder="1">
      <alignment vertical="center"/>
    </xf>
    <xf numFmtId="0" fontId="40" fillId="0" borderId="27" xfId="8" applyFont="1" applyBorder="1" applyAlignment="1">
      <alignment vertical="top" wrapText="1"/>
    </xf>
    <xf numFmtId="0" fontId="40" fillId="0" borderId="28" xfId="8" applyFont="1" applyBorder="1" applyAlignment="1">
      <alignment vertical="top" wrapText="1"/>
    </xf>
    <xf numFmtId="0" fontId="40" fillId="3" borderId="0" xfId="8" applyFont="1" applyFill="1" applyAlignment="1">
      <alignment vertical="top" wrapText="1"/>
    </xf>
    <xf numFmtId="0" fontId="40" fillId="0" borderId="0" xfId="8" applyFont="1" applyAlignment="1">
      <alignment horizontal="center" vertical="top" wrapText="1"/>
    </xf>
    <xf numFmtId="0" fontId="40" fillId="0" borderId="0" xfId="8" applyFont="1" applyAlignment="1">
      <alignment vertical="top"/>
    </xf>
    <xf numFmtId="0" fontId="40" fillId="0" borderId="30" xfId="8" applyFont="1" applyBorder="1" applyAlignment="1">
      <alignment vertical="top" wrapText="1"/>
    </xf>
    <xf numFmtId="0" fontId="44" fillId="0" borderId="0" xfId="8" applyFont="1" applyAlignment="1">
      <alignment horizontal="center" vertical="center" wrapText="1"/>
    </xf>
    <xf numFmtId="0" fontId="44" fillId="0" borderId="30" xfId="8" applyFont="1" applyBorder="1" applyAlignment="1">
      <alignment vertical="top" wrapText="1"/>
    </xf>
    <xf numFmtId="0" fontId="44" fillId="0" borderId="31" xfId="8" applyFont="1" applyBorder="1" applyAlignment="1">
      <alignment vertical="top"/>
    </xf>
    <xf numFmtId="0" fontId="44" fillId="0" borderId="25" xfId="8" applyFont="1" applyBorder="1" applyAlignment="1">
      <alignment vertical="top" wrapText="1"/>
    </xf>
    <xf numFmtId="0" fontId="44" fillId="0" borderId="32" xfId="8" applyFont="1" applyBorder="1" applyAlignment="1">
      <alignment vertical="top" wrapText="1"/>
    </xf>
    <xf numFmtId="0" fontId="45" fillId="0" borderId="0" xfId="8" applyFont="1" applyAlignment="1"/>
    <xf numFmtId="0" fontId="46" fillId="0" borderId="0" xfId="8" applyFont="1" applyAlignment="1"/>
    <xf numFmtId="0" fontId="37" fillId="0" borderId="0" xfId="8" applyFont="1" applyAlignment="1">
      <alignment horizontal="left"/>
    </xf>
    <xf numFmtId="0" fontId="15" fillId="0" borderId="0" xfId="8" applyFont="1" applyAlignment="1">
      <alignment horizontal="right" vertical="center"/>
    </xf>
    <xf numFmtId="0" fontId="15" fillId="0" borderId="0" xfId="8" applyFont="1" applyAlignment="1">
      <alignment horizontal="left" vertical="center"/>
    </xf>
    <xf numFmtId="0" fontId="15" fillId="0" borderId="2" xfId="8" applyFont="1" applyBorder="1" applyAlignment="1">
      <alignment horizontal="center" vertical="center"/>
    </xf>
    <xf numFmtId="38" fontId="40" fillId="0" borderId="0" xfId="13" applyFont="1" applyAlignment="1"/>
    <xf numFmtId="0" fontId="15" fillId="0" borderId="1" xfId="8" applyFont="1" applyBorder="1">
      <alignment vertical="center"/>
    </xf>
    <xf numFmtId="0" fontId="46" fillId="0" borderId="0" xfId="8" applyFont="1">
      <alignment vertical="center"/>
    </xf>
    <xf numFmtId="0" fontId="47" fillId="0" borderId="0" xfId="5" applyFont="1">
      <alignment vertical="center"/>
    </xf>
    <xf numFmtId="0" fontId="15" fillId="0" borderId="0" xfId="0" applyFont="1" applyAlignment="1">
      <alignment vertical="center"/>
    </xf>
    <xf numFmtId="0" fontId="11" fillId="4" borderId="0" xfId="1" applyFont="1" applyFill="1" applyAlignment="1">
      <alignment horizontal="center" vertical="center"/>
    </xf>
    <xf numFmtId="0" fontId="11" fillId="0" borderId="0" xfId="1" applyFont="1" applyAlignment="1">
      <alignment horizontal="center" vertical="center"/>
    </xf>
    <xf numFmtId="0" fontId="20" fillId="0" borderId="0" xfId="8" applyAlignment="1">
      <alignment horizontal="left" vertical="center"/>
    </xf>
    <xf numFmtId="0" fontId="20" fillId="0" borderId="0" xfId="8" applyAlignment="1">
      <alignment horizontal="right" vertical="center"/>
    </xf>
    <xf numFmtId="0" fontId="20" fillId="0" borderId="0" xfId="8">
      <alignment vertical="center"/>
    </xf>
    <xf numFmtId="0" fontId="20" fillId="0" borderId="0" xfId="8" applyAlignment="1">
      <alignment vertical="center" wrapText="1"/>
    </xf>
    <xf numFmtId="0" fontId="20" fillId="0" borderId="0" xfId="8" applyAlignment="1">
      <alignment horizontal="center" vertical="center"/>
    </xf>
    <xf numFmtId="0" fontId="20" fillId="4" borderId="0" xfId="8" applyFill="1">
      <alignment vertical="center"/>
    </xf>
    <xf numFmtId="0" fontId="52" fillId="0" borderId="0" xfId="14" applyFont="1" applyAlignment="1">
      <alignment horizontal="center" vertical="center"/>
    </xf>
    <xf numFmtId="0" fontId="2" fillId="0" borderId="0" xfId="14">
      <alignment vertical="center"/>
    </xf>
    <xf numFmtId="0" fontId="54" fillId="0" borderId="0" xfId="14" applyFont="1" applyAlignment="1">
      <alignment horizontal="center" vertical="center"/>
    </xf>
    <xf numFmtId="0" fontId="54" fillId="0" borderId="0" xfId="14" applyFont="1">
      <alignment vertical="center"/>
    </xf>
    <xf numFmtId="49" fontId="52" fillId="0" borderId="0" xfId="14" applyNumberFormat="1" applyFont="1" applyAlignment="1">
      <alignment horizontal="right" vertical="center"/>
    </xf>
    <xf numFmtId="0" fontId="52" fillId="0" borderId="0" xfId="14" applyFont="1" applyAlignment="1">
      <alignment horizontal="right" vertical="center"/>
    </xf>
    <xf numFmtId="0" fontId="56" fillId="0" borderId="0" xfId="14" applyFont="1" applyAlignment="1">
      <alignment horizontal="center" vertical="center"/>
    </xf>
    <xf numFmtId="0" fontId="46" fillId="0" borderId="0" xfId="14" applyFont="1" applyAlignment="1">
      <alignment horizontal="center" vertical="center"/>
    </xf>
    <xf numFmtId="0" fontId="55" fillId="0" borderId="0" xfId="14" applyFont="1" applyAlignment="1">
      <alignment horizontal="left" vertical="center"/>
    </xf>
    <xf numFmtId="0" fontId="46" fillId="0" borderId="0" xfId="14" applyFont="1">
      <alignment vertical="center"/>
    </xf>
    <xf numFmtId="0" fontId="59" fillId="6" borderId="11" xfId="14" applyFont="1" applyFill="1" applyBorder="1" applyAlignment="1">
      <alignment horizontal="left" vertical="center" wrapText="1"/>
    </xf>
    <xf numFmtId="0" fontId="59" fillId="6" borderId="24" xfId="14" applyFont="1" applyFill="1" applyBorder="1" applyAlignment="1">
      <alignment horizontal="left" vertical="center" wrapText="1"/>
    </xf>
    <xf numFmtId="0" fontId="59" fillId="6" borderId="14" xfId="14" applyFont="1" applyFill="1" applyBorder="1" applyAlignment="1">
      <alignment horizontal="left" vertical="center" wrapText="1"/>
    </xf>
    <xf numFmtId="0" fontId="61" fillId="7" borderId="4" xfId="14" applyFont="1" applyFill="1" applyBorder="1" applyAlignment="1">
      <alignment horizontal="left" vertical="center" wrapText="1"/>
    </xf>
    <xf numFmtId="0" fontId="56" fillId="7" borderId="33" xfId="14" applyFont="1" applyFill="1" applyBorder="1" applyAlignment="1">
      <alignment horizontal="left" vertical="center" wrapText="1"/>
    </xf>
    <xf numFmtId="0" fontId="61" fillId="5" borderId="4" xfId="14" applyFont="1" applyFill="1" applyBorder="1" applyAlignment="1">
      <alignment horizontal="left" vertical="center" wrapText="1"/>
    </xf>
    <xf numFmtId="0" fontId="56" fillId="5" borderId="33" xfId="14" applyFont="1" applyFill="1" applyBorder="1" applyAlignment="1">
      <alignment horizontal="left" vertical="center" wrapText="1"/>
    </xf>
    <xf numFmtId="0" fontId="61" fillId="0" borderId="4" xfId="14" applyFont="1" applyBorder="1" applyAlignment="1">
      <alignment horizontal="left" vertical="center" wrapText="1"/>
    </xf>
    <xf numFmtId="0" fontId="61" fillId="5" borderId="33" xfId="14" applyFont="1" applyFill="1" applyBorder="1" applyAlignment="1">
      <alignment horizontal="left" vertical="center" wrapText="1"/>
    </xf>
    <xf numFmtId="0" fontId="2" fillId="3" borderId="0" xfId="14" applyFill="1">
      <alignment vertical="center"/>
    </xf>
    <xf numFmtId="0" fontId="61" fillId="7" borderId="33" xfId="14" applyFont="1" applyFill="1" applyBorder="1" applyAlignment="1">
      <alignment horizontal="left" vertical="center" wrapText="1"/>
    </xf>
    <xf numFmtId="0" fontId="62" fillId="0" borderId="0" xfId="14" applyFont="1" applyAlignment="1">
      <alignment horizontal="center" vertical="center"/>
    </xf>
    <xf numFmtId="0" fontId="62" fillId="0" borderId="0" xfId="14" applyFont="1">
      <alignment vertical="center"/>
    </xf>
    <xf numFmtId="0" fontId="61" fillId="4" borderId="4" xfId="14" applyFont="1" applyFill="1" applyBorder="1" applyAlignment="1">
      <alignment horizontal="center" vertical="center" wrapText="1"/>
    </xf>
    <xf numFmtId="49" fontId="15" fillId="0" borderId="0" xfId="8" applyNumberFormat="1" applyFont="1">
      <alignment vertical="center"/>
    </xf>
    <xf numFmtId="0" fontId="15" fillId="0" borderId="0" xfId="8" applyFont="1">
      <alignment vertical="center"/>
    </xf>
    <xf numFmtId="49" fontId="20" fillId="0" borderId="0" xfId="8" applyNumberFormat="1">
      <alignment vertical="center"/>
    </xf>
    <xf numFmtId="0" fontId="15" fillId="4" borderId="0" xfId="8" applyFont="1" applyFill="1">
      <alignment vertical="center"/>
    </xf>
    <xf numFmtId="0" fontId="9" fillId="0" borderId="0" xfId="14" applyFont="1">
      <alignment vertical="center"/>
    </xf>
    <xf numFmtId="0" fontId="9" fillId="0" borderId="0" xfId="14" applyFont="1" applyAlignment="1">
      <alignment horizontal="left" vertical="center"/>
    </xf>
    <xf numFmtId="0" fontId="9" fillId="0" borderId="0" xfId="14" applyFont="1" applyAlignment="1">
      <alignment horizontal="center" vertical="center"/>
    </xf>
    <xf numFmtId="38" fontId="9" fillId="0" borderId="0" xfId="12" applyFont="1" applyFill="1" applyAlignment="1">
      <alignment vertical="center"/>
    </xf>
    <xf numFmtId="0" fontId="9" fillId="4" borderId="0" xfId="14" applyFont="1" applyFill="1">
      <alignment vertical="center"/>
    </xf>
    <xf numFmtId="0" fontId="9" fillId="0" borderId="0" xfId="14" applyFont="1" applyAlignment="1">
      <alignment vertical="center" shrinkToFit="1"/>
    </xf>
    <xf numFmtId="0" fontId="65" fillId="0" borderId="0" xfId="14" applyFont="1">
      <alignment vertical="center"/>
    </xf>
    <xf numFmtId="0" fontId="15" fillId="0" borderId="1" xfId="8" applyFont="1" applyBorder="1" applyAlignment="1">
      <alignment horizontal="left" vertical="center"/>
    </xf>
    <xf numFmtId="0" fontId="15" fillId="0" borderId="2" xfId="8" applyFont="1" applyBorder="1" applyAlignment="1">
      <alignment horizontal="left" vertical="center"/>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right" vertical="center" wrapText="1"/>
    </xf>
    <xf numFmtId="0" fontId="9" fillId="0" borderId="0" xfId="14" applyFont="1" applyAlignment="1">
      <alignment horizontal="right" vertical="center"/>
    </xf>
    <xf numFmtId="0" fontId="11" fillId="4" borderId="0" xfId="1" applyFont="1" applyFill="1" applyAlignment="1">
      <alignment horizontal="center" vertical="center" shrinkToFit="1"/>
    </xf>
    <xf numFmtId="49" fontId="15" fillId="0" borderId="0" xfId="1" applyNumberFormat="1" applyFont="1" applyAlignment="1">
      <alignment horizontal="left" vertical="center"/>
    </xf>
    <xf numFmtId="38" fontId="13" fillId="0" borderId="3" xfId="13" applyFont="1" applyBorder="1" applyAlignment="1">
      <alignment horizontal="left" vertical="center" wrapText="1"/>
    </xf>
    <xf numFmtId="38" fontId="13" fillId="0" borderId="10" xfId="13" applyFont="1" applyBorder="1" applyAlignment="1">
      <alignment horizontal="left" vertical="center" wrapText="1"/>
    </xf>
    <xf numFmtId="38" fontId="13" fillId="0" borderId="19" xfId="13" applyFont="1" applyBorder="1" applyAlignment="1">
      <alignment horizontal="left" vertical="center" wrapText="1"/>
    </xf>
    <xf numFmtId="0" fontId="13" fillId="0" borderId="19" xfId="0" applyFont="1" applyBorder="1" applyAlignment="1">
      <alignment horizontal="left" vertical="center" wrapText="1"/>
    </xf>
    <xf numFmtId="38" fontId="13" fillId="0" borderId="37" xfId="13" applyFont="1" applyBorder="1" applyAlignment="1">
      <alignment horizontal="right" vertical="center" wrapText="1"/>
    </xf>
    <xf numFmtId="38" fontId="13" fillId="0" borderId="37" xfId="13" applyFont="1" applyBorder="1" applyAlignment="1">
      <alignment horizontal="left" vertical="center" wrapText="1"/>
    </xf>
    <xf numFmtId="0" fontId="13" fillId="0" borderId="37" xfId="0" applyFont="1" applyBorder="1" applyAlignment="1">
      <alignment horizontal="left" vertical="center" wrapText="1"/>
    </xf>
    <xf numFmtId="38" fontId="13" fillId="0" borderId="40" xfId="13" applyFont="1" applyBorder="1" applyAlignment="1">
      <alignment horizontal="right" vertical="center" wrapText="1"/>
    </xf>
    <xf numFmtId="38" fontId="13" fillId="0" borderId="40" xfId="13" applyFont="1" applyBorder="1" applyAlignment="1">
      <alignment horizontal="left" vertical="center" shrinkToFit="1"/>
    </xf>
    <xf numFmtId="0" fontId="13" fillId="0" borderId="42" xfId="0" applyFont="1" applyBorder="1" applyAlignment="1">
      <alignment horizontal="left" vertical="center" shrinkToFit="1"/>
    </xf>
    <xf numFmtId="0" fontId="11" fillId="4" borderId="0" xfId="0" applyFont="1" applyFill="1" applyAlignment="1">
      <alignment horizontal="center" vertical="center" wrapText="1"/>
    </xf>
    <xf numFmtId="0" fontId="63" fillId="0" borderId="0" xfId="14" applyFont="1">
      <alignment vertical="center"/>
    </xf>
    <xf numFmtId="0" fontId="9" fillId="0" borderId="0" xfId="14" applyFont="1" applyAlignment="1">
      <alignment horizontal="left" vertical="center" indent="1"/>
    </xf>
    <xf numFmtId="0" fontId="40" fillId="0" borderId="0" xfId="15" applyFont="1">
      <alignment vertical="center"/>
    </xf>
    <xf numFmtId="0" fontId="70" fillId="0" borderId="0" xfId="15" applyFont="1" applyAlignment="1">
      <alignment horizontal="center" vertical="center"/>
    </xf>
    <xf numFmtId="0" fontId="72" fillId="0" borderId="4" xfId="15" applyFont="1" applyBorder="1" applyAlignment="1">
      <alignment horizontal="center" vertical="center"/>
    </xf>
    <xf numFmtId="0" fontId="72" fillId="0" borderId="4" xfId="15" applyFont="1" applyBorder="1" applyAlignment="1">
      <alignment horizontal="center" vertical="center" wrapText="1"/>
    </xf>
    <xf numFmtId="0" fontId="72" fillId="0" borderId="11" xfId="15" applyFont="1" applyBorder="1" applyAlignment="1">
      <alignment horizontal="center" vertical="center"/>
    </xf>
    <xf numFmtId="0" fontId="40" fillId="0" borderId="11" xfId="15" applyFont="1" applyBorder="1" applyAlignment="1">
      <alignment horizontal="center" vertical="center" wrapText="1"/>
    </xf>
    <xf numFmtId="0" fontId="72" fillId="0" borderId="5" xfId="15" applyFont="1" applyBorder="1" applyAlignment="1">
      <alignment vertical="center" shrinkToFit="1"/>
    </xf>
    <xf numFmtId="0" fontId="73" fillId="0" borderId="4" xfId="15" applyFont="1" applyBorder="1">
      <alignment vertical="center"/>
    </xf>
    <xf numFmtId="0" fontId="72" fillId="0" borderId="4" xfId="15" applyFont="1" applyBorder="1">
      <alignment vertical="center"/>
    </xf>
    <xf numFmtId="0" fontId="72" fillId="0" borderId="4" xfId="15" applyFont="1" applyBorder="1" applyAlignment="1">
      <alignment vertical="center" wrapText="1"/>
    </xf>
    <xf numFmtId="0" fontId="72" fillId="0" borderId="34" xfId="15" applyFont="1" applyBorder="1" applyAlignment="1">
      <alignment horizontal="center" vertical="center"/>
    </xf>
    <xf numFmtId="0" fontId="73" fillId="0" borderId="34" xfId="15" applyFont="1" applyBorder="1" applyAlignment="1">
      <alignment vertical="center" shrinkToFit="1"/>
    </xf>
    <xf numFmtId="0" fontId="72" fillId="0" borderId="34" xfId="15" applyFont="1" applyBorder="1">
      <alignment vertical="center"/>
    </xf>
    <xf numFmtId="0" fontId="72" fillId="0" borderId="24" xfId="15" applyFont="1" applyBorder="1" applyAlignment="1">
      <alignment horizontal="center" vertical="center"/>
    </xf>
    <xf numFmtId="0" fontId="40" fillId="0" borderId="14" xfId="15" applyFont="1" applyBorder="1" applyAlignment="1">
      <alignment horizontal="center" vertical="center" wrapText="1"/>
    </xf>
    <xf numFmtId="0" fontId="73" fillId="0" borderId="14" xfId="15" applyFont="1" applyBorder="1">
      <alignment vertical="center"/>
    </xf>
    <xf numFmtId="0" fontId="72" fillId="0" borderId="14" xfId="15" applyFont="1" applyBorder="1">
      <alignment vertical="center"/>
    </xf>
    <xf numFmtId="0" fontId="40" fillId="0" borderId="4" xfId="15" applyFont="1" applyBorder="1" applyAlignment="1">
      <alignment horizontal="center" vertical="center" wrapText="1"/>
    </xf>
    <xf numFmtId="0" fontId="40" fillId="0" borderId="0" xfId="15" applyFont="1" applyAlignment="1">
      <alignment horizontal="center" vertical="center"/>
    </xf>
    <xf numFmtId="0" fontId="74" fillId="0" borderId="23" xfId="15" applyFont="1" applyBorder="1" applyAlignment="1">
      <alignment horizontal="center" vertical="center"/>
    </xf>
    <xf numFmtId="0" fontId="75" fillId="3" borderId="11" xfId="15" applyFont="1" applyFill="1" applyBorder="1" applyAlignment="1">
      <alignment horizontal="center" vertical="center" shrinkToFit="1"/>
    </xf>
    <xf numFmtId="0" fontId="75" fillId="3" borderId="4" xfId="15" applyFont="1" applyFill="1" applyBorder="1" applyAlignment="1">
      <alignment horizontal="center" vertical="center" shrinkToFit="1"/>
    </xf>
    <xf numFmtId="0" fontId="75" fillId="3" borderId="43" xfId="15" applyFont="1" applyFill="1" applyBorder="1" applyAlignment="1">
      <alignment horizontal="center" vertical="center" shrinkToFit="1"/>
    </xf>
    <xf numFmtId="0" fontId="73" fillId="0" borderId="4" xfId="15" applyFont="1" applyBorder="1" applyAlignment="1">
      <alignment vertical="center" wrapText="1"/>
    </xf>
    <xf numFmtId="0" fontId="77" fillId="8" borderId="0" xfId="15" applyFont="1" applyFill="1" applyAlignment="1">
      <alignment horizontal="center" vertical="center"/>
    </xf>
    <xf numFmtId="0" fontId="77" fillId="8" borderId="0" xfId="15" applyFont="1" applyFill="1">
      <alignment vertical="center"/>
    </xf>
    <xf numFmtId="0" fontId="76" fillId="8" borderId="0" xfId="15" applyFont="1" applyFill="1" applyAlignment="1">
      <alignment horizontal="center" vertical="center"/>
    </xf>
    <xf numFmtId="0" fontId="78" fillId="8" borderId="0" xfId="15" applyFont="1" applyFill="1">
      <alignment vertical="center"/>
    </xf>
    <xf numFmtId="38" fontId="79" fillId="0" borderId="0" xfId="13" applyFont="1" applyAlignment="1"/>
    <xf numFmtId="0" fontId="80" fillId="0" borderId="0" xfId="5" applyFont="1">
      <alignment vertical="center"/>
    </xf>
    <xf numFmtId="0" fontId="80" fillId="2" borderId="0" xfId="0" applyFont="1" applyFill="1" applyAlignment="1">
      <alignment vertical="center"/>
    </xf>
    <xf numFmtId="0" fontId="80" fillId="0" borderId="0" xfId="5" applyFont="1" applyAlignment="1">
      <alignment vertical="center" wrapText="1"/>
    </xf>
    <xf numFmtId="0" fontId="81" fillId="0" borderId="0" xfId="0" applyFont="1" applyAlignment="1">
      <alignment horizontal="left" vertical="center"/>
    </xf>
    <xf numFmtId="0" fontId="40" fillId="0" borderId="0" xfId="11" applyFont="1">
      <alignment vertical="center"/>
    </xf>
    <xf numFmtId="0" fontId="72" fillId="0" borderId="0" xfId="11" applyFont="1" applyAlignment="1">
      <alignment horizontal="left" vertical="center"/>
    </xf>
    <xf numFmtId="0" fontId="72" fillId="0" borderId="0" xfId="11" applyFont="1">
      <alignment vertical="center"/>
    </xf>
    <xf numFmtId="56" fontId="40" fillId="0" borderId="0" xfId="11" quotePrefix="1" applyNumberFormat="1" applyFont="1">
      <alignment vertical="center"/>
    </xf>
    <xf numFmtId="0" fontId="72" fillId="0" borderId="9" xfId="11" applyFont="1" applyBorder="1" applyAlignment="1">
      <alignment horizontal="center" vertical="center"/>
    </xf>
    <xf numFmtId="0" fontId="40" fillId="0" borderId="0" xfId="11" quotePrefix="1" applyFont="1">
      <alignment vertical="center"/>
    </xf>
    <xf numFmtId="0" fontId="43" fillId="0" borderId="0" xfId="11" applyFont="1" applyAlignment="1">
      <alignment horizontal="right" vertical="center"/>
    </xf>
    <xf numFmtId="38" fontId="72" fillId="0" borderId="11" xfId="17" applyFont="1" applyFill="1" applyBorder="1" applyAlignment="1">
      <alignment vertical="center" wrapText="1"/>
    </xf>
    <xf numFmtId="0" fontId="84" fillId="0" borderId="4" xfId="11" applyFont="1" applyBorder="1" applyAlignment="1">
      <alignment horizontal="center" vertical="center" shrinkToFit="1"/>
    </xf>
    <xf numFmtId="38" fontId="72" fillId="0" borderId="24" xfId="17" applyFont="1" applyFill="1" applyBorder="1" applyAlignment="1">
      <alignment vertical="center" wrapText="1"/>
    </xf>
    <xf numFmtId="0" fontId="72" fillId="0" borderId="11" xfId="11" quotePrefix="1" applyFont="1" applyBorder="1" applyAlignment="1">
      <alignment horizontal="center" vertical="center"/>
    </xf>
    <xf numFmtId="0" fontId="72" fillId="0" borderId="16" xfId="11" applyFont="1" applyBorder="1" applyAlignment="1">
      <alignment vertical="center" wrapText="1"/>
    </xf>
    <xf numFmtId="0" fontId="72" fillId="0" borderId="16" xfId="11" applyFont="1" applyBorder="1">
      <alignment vertical="center"/>
    </xf>
    <xf numFmtId="38" fontId="72" fillId="0" borderId="16" xfId="11" applyNumberFormat="1" applyFont="1" applyBorder="1" applyAlignment="1">
      <alignment vertical="center" wrapText="1"/>
    </xf>
    <xf numFmtId="0" fontId="72" fillId="0" borderId="16" xfId="11" applyFont="1" applyBorder="1" applyAlignment="1">
      <alignment horizontal="center" vertical="top" wrapText="1"/>
    </xf>
    <xf numFmtId="0" fontId="85" fillId="0" borderId="0" xfId="11" applyFont="1">
      <alignment vertical="center"/>
    </xf>
    <xf numFmtId="0" fontId="72" fillId="0" borderId="14" xfId="11" quotePrefix="1" applyFont="1" applyBorder="1" applyAlignment="1">
      <alignment horizontal="center" vertical="center"/>
    </xf>
    <xf numFmtId="0" fontId="72" fillId="0" borderId="14" xfId="11" applyFont="1" applyBorder="1" applyAlignment="1">
      <alignment horizontal="center" vertical="top" wrapText="1"/>
    </xf>
    <xf numFmtId="0" fontId="72" fillId="0" borderId="14" xfId="11" applyFont="1" applyBorder="1" applyAlignment="1">
      <alignment horizontal="center" vertical="top"/>
    </xf>
    <xf numFmtId="38" fontId="72" fillId="0" borderId="14" xfId="11" applyNumberFormat="1" applyFont="1" applyBorder="1" applyAlignment="1">
      <alignment wrapText="1"/>
    </xf>
    <xf numFmtId="0" fontId="86" fillId="0" borderId="0" xfId="8" applyFont="1" applyAlignment="1">
      <alignment horizontal="left" vertical="center"/>
    </xf>
    <xf numFmtId="0" fontId="72" fillId="0" borderId="9" xfId="11" applyFont="1" applyBorder="1" applyAlignment="1">
      <alignment horizontal="right" vertical="center"/>
    </xf>
    <xf numFmtId="0" fontId="86" fillId="0" borderId="44" xfId="11" applyFont="1" applyBorder="1">
      <alignment vertical="center"/>
    </xf>
    <xf numFmtId="38" fontId="86" fillId="0" borderId="11" xfId="17" applyFont="1" applyFill="1" applyBorder="1" applyAlignment="1">
      <alignment vertical="center" wrapText="1"/>
    </xf>
    <xf numFmtId="0" fontId="86" fillId="0" borderId="45" xfId="11" applyFont="1" applyBorder="1">
      <alignment vertical="center"/>
    </xf>
    <xf numFmtId="38" fontId="86" fillId="0" borderId="24" xfId="17" applyFont="1" applyFill="1" applyBorder="1" applyAlignment="1">
      <alignment vertical="center" wrapText="1"/>
    </xf>
    <xf numFmtId="0" fontId="86" fillId="0" borderId="45" xfId="11" quotePrefix="1" applyFont="1" applyBorder="1">
      <alignment vertical="center"/>
    </xf>
    <xf numFmtId="0" fontId="86" fillId="0" borderId="48" xfId="11" applyFont="1" applyBorder="1">
      <alignment vertical="center"/>
    </xf>
    <xf numFmtId="38" fontId="86" fillId="0" borderId="48" xfId="17" applyFont="1" applyFill="1" applyBorder="1" applyAlignment="1">
      <alignment vertical="center" wrapText="1"/>
    </xf>
    <xf numFmtId="0" fontId="72" fillId="4" borderId="24" xfId="11" applyFont="1" applyFill="1" applyBorder="1">
      <alignment vertical="center"/>
    </xf>
    <xf numFmtId="0" fontId="72" fillId="4" borderId="46" xfId="11" applyFont="1" applyFill="1" applyBorder="1">
      <alignment vertical="center"/>
    </xf>
    <xf numFmtId="0" fontId="72" fillId="4" borderId="47" xfId="11" applyFont="1" applyFill="1" applyBorder="1">
      <alignment vertical="center"/>
    </xf>
    <xf numFmtId="0" fontId="72" fillId="4" borderId="11" xfId="11" applyFont="1" applyFill="1" applyBorder="1">
      <alignment vertical="center"/>
    </xf>
    <xf numFmtId="0" fontId="86" fillId="0" borderId="45" xfId="11" applyFont="1" applyBorder="1" applyAlignment="1">
      <alignment horizontal="center" vertical="center"/>
    </xf>
    <xf numFmtId="0" fontId="72" fillId="0" borderId="11" xfId="11" applyFont="1" applyBorder="1" applyAlignment="1">
      <alignment horizontal="center" vertical="center" shrinkToFit="1"/>
    </xf>
    <xf numFmtId="0" fontId="72" fillId="0" borderId="4" xfId="11" applyFont="1" applyBorder="1" applyAlignment="1">
      <alignment horizontal="center" vertical="center" shrinkToFit="1"/>
    </xf>
    <xf numFmtId="0" fontId="87" fillId="0" borderId="11" xfId="15" applyFont="1" applyBorder="1" applyAlignment="1">
      <alignment vertical="center" wrapText="1"/>
    </xf>
    <xf numFmtId="0" fontId="15" fillId="8" borderId="10" xfId="5" applyFont="1" applyFill="1" applyBorder="1" applyAlignment="1">
      <alignment wrapText="1"/>
    </xf>
    <xf numFmtId="0" fontId="79" fillId="0" borderId="0" xfId="15" applyFont="1">
      <alignment vertical="center"/>
    </xf>
    <xf numFmtId="0" fontId="70" fillId="0" borderId="4" xfId="15" applyFont="1" applyBorder="1" applyAlignment="1">
      <alignment vertical="center" shrinkToFit="1"/>
    </xf>
    <xf numFmtId="0" fontId="88" fillId="0" borderId="4" xfId="16" applyFont="1" applyBorder="1" applyAlignment="1">
      <alignment vertical="center" shrinkToFit="1"/>
    </xf>
    <xf numFmtId="0" fontId="88" fillId="0" borderId="4" xfId="16" applyFont="1" applyBorder="1" applyAlignment="1">
      <alignment vertical="center"/>
    </xf>
    <xf numFmtId="0" fontId="88" fillId="0" borderId="4" xfId="16" applyFont="1" applyBorder="1" applyAlignment="1">
      <alignment vertical="center" wrapText="1"/>
    </xf>
    <xf numFmtId="0" fontId="88" fillId="0" borderId="34" xfId="16" applyFont="1" applyBorder="1" applyAlignment="1">
      <alignment vertical="center" shrinkToFit="1"/>
    </xf>
    <xf numFmtId="0" fontId="88" fillId="0" borderId="14" xfId="16" applyFont="1" applyBorder="1" applyAlignment="1">
      <alignment vertical="center" shrinkToFit="1"/>
    </xf>
    <xf numFmtId="0" fontId="70" fillId="0" borderId="4" xfId="15" applyFont="1" applyBorder="1">
      <alignment vertical="center"/>
    </xf>
    <xf numFmtId="0" fontId="70" fillId="0" borderId="4" xfId="15" applyFont="1" applyBorder="1" applyAlignment="1">
      <alignment vertical="center" wrapText="1" shrinkToFit="1"/>
    </xf>
    <xf numFmtId="0" fontId="88" fillId="0" borderId="4" xfId="16" applyFont="1" applyBorder="1" applyAlignment="1">
      <alignment vertical="center" wrapText="1" shrinkToFit="1"/>
    </xf>
    <xf numFmtId="0" fontId="82" fillId="0" borderId="0" xfId="16" applyAlignment="1">
      <alignment horizontal="center" vertical="center"/>
    </xf>
    <xf numFmtId="0" fontId="15" fillId="0" borderId="0" xfId="5" applyFont="1" applyAlignment="1">
      <alignment horizontal="left" vertical="center" wrapText="1"/>
    </xf>
    <xf numFmtId="0" fontId="16" fillId="4" borderId="0" xfId="5" applyFont="1" applyFill="1" applyAlignment="1">
      <alignment horizontal="center" vertical="center" shrinkToFit="1"/>
    </xf>
    <xf numFmtId="0" fontId="1" fillId="0" borderId="0" xfId="1" applyFont="1">
      <alignment vertical="center"/>
    </xf>
    <xf numFmtId="0" fontId="28" fillId="2" borderId="6" xfId="0" applyFont="1" applyFill="1" applyBorder="1" applyAlignment="1">
      <alignment vertical="center"/>
    </xf>
    <xf numFmtId="0" fontId="30" fillId="9" borderId="4" xfId="0" applyFont="1" applyFill="1" applyBorder="1" applyAlignment="1">
      <alignment horizontal="center" vertical="center"/>
    </xf>
    <xf numFmtId="0" fontId="30" fillId="9" borderId="2" xfId="0" applyFont="1" applyFill="1" applyBorder="1" applyAlignment="1">
      <alignment horizontal="center"/>
    </xf>
    <xf numFmtId="0" fontId="30" fillId="9" borderId="2" xfId="0" applyFont="1" applyFill="1" applyBorder="1" applyAlignment="1">
      <alignment horizontal="center" vertical="top"/>
    </xf>
    <xf numFmtId="0" fontId="69" fillId="0" borderId="0" xfId="15" applyFont="1" applyAlignment="1">
      <alignment horizontal="center" vertical="center"/>
    </xf>
    <xf numFmtId="0" fontId="74" fillId="0" borderId="23" xfId="15" applyFont="1" applyBorder="1" applyAlignment="1">
      <alignment horizontal="center" vertical="center" shrinkToFit="1"/>
    </xf>
    <xf numFmtId="0" fontId="71" fillId="0" borderId="9" xfId="15" applyFont="1" applyBorder="1" applyAlignment="1">
      <alignment horizontal="right"/>
    </xf>
    <xf numFmtId="0" fontId="11" fillId="0" borderId="0" xfId="1" applyFont="1" applyAlignment="1">
      <alignment horizontal="center" vertical="center" shrinkToFi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1" fillId="0" borderId="9" xfId="1" applyFont="1" applyBorder="1" applyAlignment="1">
      <alignment horizontal="distributed" vertical="center" wrapText="1"/>
    </xf>
    <xf numFmtId="0" fontId="11" fillId="4" borderId="9" xfId="1" applyFont="1" applyFill="1" applyBorder="1" applyAlignment="1">
      <alignment horizontal="left" vertical="center" wrapText="1"/>
    </xf>
    <xf numFmtId="0" fontId="11" fillId="0" borderId="0" xfId="1" applyFont="1" applyAlignment="1">
      <alignment vertical="center" wrapText="1"/>
    </xf>
    <xf numFmtId="0" fontId="11" fillId="4" borderId="0" xfId="1" applyFont="1" applyFill="1" applyAlignment="1">
      <alignment vertical="center" wrapText="1"/>
    </xf>
    <xf numFmtId="0" fontId="11" fillId="0" borderId="0" xfId="1" applyFont="1" applyAlignment="1">
      <alignment horizontal="center" vertical="center" wrapText="1"/>
    </xf>
    <xf numFmtId="0" fontId="11" fillId="0" borderId="0" xfId="1" applyFont="1" applyAlignment="1">
      <alignment horizontal="justify" vertical="center" wrapText="1"/>
    </xf>
    <xf numFmtId="0" fontId="11" fillId="0" borderId="0" xfId="1" applyFont="1" applyAlignment="1">
      <alignment horizontal="right"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vertical="center" wrapText="1"/>
    </xf>
    <xf numFmtId="0" fontId="13" fillId="0" borderId="8" xfId="0" applyFont="1" applyBorder="1" applyAlignment="1">
      <alignment vertical="center" wrapText="1"/>
    </xf>
    <xf numFmtId="0" fontId="13" fillId="0" borderId="10" xfId="0" applyFont="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38" fontId="13" fillId="0" borderId="7" xfId="13" applyFont="1" applyBorder="1" applyAlignment="1">
      <alignment horizontal="left" vertical="center" wrapText="1"/>
    </xf>
    <xf numFmtId="38" fontId="13" fillId="0" borderId="13" xfId="13" applyFont="1" applyBorder="1" applyAlignment="1">
      <alignment horizontal="left" vertical="center" wrapText="1"/>
    </xf>
    <xf numFmtId="38" fontId="13" fillId="0" borderId="10" xfId="13" applyFont="1" applyBorder="1" applyAlignment="1">
      <alignment horizontal="left" vertical="center" wrapText="1"/>
    </xf>
    <xf numFmtId="38" fontId="13" fillId="0" borderId="8" xfId="13" applyFont="1" applyBorder="1" applyAlignment="1">
      <alignment horizontal="right" vertical="center" wrapText="1"/>
    </xf>
    <xf numFmtId="38" fontId="13" fillId="0" borderId="9" xfId="13" applyFont="1" applyBorder="1" applyAlignment="1">
      <alignment horizontal="right" vertical="center" wrapText="1"/>
    </xf>
    <xf numFmtId="38" fontId="13" fillId="0" borderId="1" xfId="13" applyFont="1" applyBorder="1" applyAlignment="1">
      <alignment horizontal="right" vertical="center" wrapText="1"/>
    </xf>
    <xf numFmtId="38" fontId="13" fillId="0" borderId="2" xfId="13" applyFont="1" applyBorder="1" applyAlignment="1">
      <alignment horizontal="right" vertical="center" wrapText="1"/>
    </xf>
    <xf numFmtId="38" fontId="13" fillId="0" borderId="5" xfId="13" applyFont="1" applyBorder="1" applyAlignment="1">
      <alignment horizontal="right" vertical="center" wrapText="1"/>
    </xf>
    <xf numFmtId="38" fontId="13" fillId="0" borderId="6" xfId="13" applyFont="1" applyBorder="1" applyAlignment="1">
      <alignment horizontal="right" vertical="center" wrapText="1"/>
    </xf>
    <xf numFmtId="38" fontId="13" fillId="0" borderId="12" xfId="13" applyFont="1" applyBorder="1" applyAlignment="1">
      <alignment horizontal="right" vertical="center" wrapText="1"/>
    </xf>
    <xf numFmtId="38" fontId="13" fillId="0" borderId="0" xfId="13" applyFont="1" applyAlignment="1">
      <alignment horizontal="right" vertical="center" wrapText="1"/>
    </xf>
    <xf numFmtId="38" fontId="13" fillId="0" borderId="21" xfId="13" applyFont="1" applyBorder="1" applyAlignment="1">
      <alignment horizontal="right" vertical="center" wrapText="1"/>
    </xf>
    <xf numFmtId="38" fontId="13" fillId="0" borderId="22" xfId="13" applyFont="1" applyBorder="1" applyAlignment="1">
      <alignment horizontal="right" vertical="center" wrapText="1"/>
    </xf>
    <xf numFmtId="0" fontId="68" fillId="0" borderId="0" xfId="5" applyFont="1" applyAlignment="1">
      <alignment vertical="top" wrapText="1"/>
    </xf>
    <xf numFmtId="0" fontId="68" fillId="0" borderId="0" xfId="5" applyFont="1" applyAlignment="1">
      <alignmen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181" fontId="13" fillId="0" borderId="8" xfId="0" applyNumberFormat="1" applyFont="1" applyBorder="1" applyAlignment="1">
      <alignment horizontal="center" vertical="center" wrapText="1"/>
    </xf>
    <xf numFmtId="181" fontId="13" fillId="0" borderId="9" xfId="0" applyNumberFormat="1" applyFont="1" applyBorder="1" applyAlignment="1">
      <alignment horizontal="center" vertical="center" wrapText="1"/>
    </xf>
    <xf numFmtId="38" fontId="13" fillId="0" borderId="18" xfId="13" applyFont="1" applyBorder="1" applyAlignment="1">
      <alignment horizontal="center" vertical="center" wrapText="1"/>
    </xf>
    <xf numFmtId="38" fontId="13" fillId="0" borderId="20" xfId="13" applyFont="1" applyBorder="1" applyAlignment="1">
      <alignment horizontal="center" vertical="center" wrapText="1"/>
    </xf>
    <xf numFmtId="38" fontId="13" fillId="4" borderId="1" xfId="13" applyFont="1" applyFill="1" applyBorder="1" applyAlignment="1">
      <alignment horizontal="right" vertical="center" wrapText="1"/>
    </xf>
    <xf numFmtId="38" fontId="13" fillId="4" borderId="2" xfId="13"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4" borderId="9" xfId="0" applyFont="1" applyFill="1" applyBorder="1" applyAlignment="1">
      <alignment horizontal="right" vertical="center" wrapText="1"/>
    </xf>
    <xf numFmtId="181" fontId="13" fillId="4" borderId="5" xfId="0" applyNumberFormat="1" applyFont="1" applyFill="1" applyBorder="1" applyAlignment="1">
      <alignment horizontal="right" vertical="center" wrapText="1"/>
    </xf>
    <xf numFmtId="181" fontId="13" fillId="4" borderId="6" xfId="0" applyNumberFormat="1" applyFont="1" applyFill="1" applyBorder="1" applyAlignment="1">
      <alignment horizontal="right" vertical="center" wrapText="1"/>
    </xf>
    <xf numFmtId="181" fontId="13" fillId="4" borderId="12" xfId="0" applyNumberFormat="1" applyFont="1" applyFill="1" applyBorder="1" applyAlignment="1">
      <alignment horizontal="right" vertical="center" wrapText="1"/>
    </xf>
    <xf numFmtId="181" fontId="13" fillId="4" borderId="0" xfId="0" applyNumberFormat="1" applyFont="1" applyFill="1" applyAlignment="1">
      <alignment horizontal="right" vertical="center" wrapText="1"/>
    </xf>
    <xf numFmtId="181" fontId="13" fillId="4" borderId="8" xfId="0" applyNumberFormat="1" applyFont="1" applyFill="1" applyBorder="1" applyAlignment="1">
      <alignment horizontal="right" vertical="center" wrapText="1"/>
    </xf>
    <xf numFmtId="181" fontId="13" fillId="4" borderId="9" xfId="0" applyNumberFormat="1" applyFont="1" applyFill="1" applyBorder="1" applyAlignment="1">
      <alignment horizontal="right" vertical="center" wrapText="1"/>
    </xf>
    <xf numFmtId="0" fontId="13" fillId="0" borderId="9" xfId="0" applyFont="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38" fontId="13" fillId="0" borderId="18" xfId="13" applyFont="1" applyBorder="1" applyAlignment="1">
      <alignment horizontal="right" vertical="center" wrapText="1"/>
    </xf>
    <xf numFmtId="38" fontId="13" fillId="0" borderId="20" xfId="13" applyFont="1" applyBorder="1" applyAlignment="1">
      <alignment horizontal="right" vertical="center" wrapText="1"/>
    </xf>
    <xf numFmtId="38" fontId="13" fillId="0" borderId="35" xfId="13" applyFont="1" applyBorder="1" applyAlignment="1">
      <alignment horizontal="right" vertical="center" wrapText="1"/>
    </xf>
    <xf numFmtId="38" fontId="13" fillId="0" borderId="36" xfId="13" applyFont="1" applyBorder="1" applyAlignment="1">
      <alignment horizontal="right" vertical="center" wrapText="1"/>
    </xf>
    <xf numFmtId="0" fontId="12" fillId="0" borderId="4" xfId="0" applyFont="1" applyBorder="1" applyAlignment="1">
      <alignment horizontal="justify"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1" fillId="4" borderId="0" xfId="1" applyFont="1" applyFill="1" applyAlignment="1">
      <alignment horizontal="center" vertical="center" wrapText="1"/>
    </xf>
    <xf numFmtId="0" fontId="13" fillId="0" borderId="4" xfId="0" applyFont="1" applyBorder="1" applyAlignment="1">
      <alignment horizontal="center" vertical="center" wrapText="1"/>
    </xf>
    <xf numFmtId="0" fontId="12" fillId="0" borderId="5" xfId="0" quotePrefix="1"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quotePrefix="1" applyFont="1" applyBorder="1" applyAlignment="1">
      <alignment horizontal="center" vertical="center" wrapText="1"/>
    </xf>
    <xf numFmtId="0" fontId="12"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5" fillId="4" borderId="4" xfId="1" applyFont="1" applyFill="1" applyBorder="1" applyAlignment="1">
      <alignment horizontal="left" vertical="top" wrapText="1"/>
    </xf>
    <xf numFmtId="0" fontId="15" fillId="0" borderId="0" xfId="5" applyFont="1" applyAlignment="1">
      <alignment vertical="center" wrapText="1"/>
    </xf>
    <xf numFmtId="0" fontId="15" fillId="0" borderId="0" xfId="5" applyFont="1" applyAlignment="1">
      <alignment vertical="top" wrapText="1"/>
    </xf>
    <xf numFmtId="0" fontId="15" fillId="4" borderId="14" xfId="1" applyFont="1" applyFill="1" applyBorder="1" applyAlignment="1">
      <alignment horizontal="left" vertical="top"/>
    </xf>
    <xf numFmtId="0" fontId="11" fillId="0" borderId="4" xfId="1" applyFont="1" applyBorder="1" applyAlignment="1">
      <alignment horizontal="center" vertical="center" wrapText="1"/>
    </xf>
    <xf numFmtId="0" fontId="11" fillId="4" borderId="4" xfId="1" applyFont="1" applyFill="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4" borderId="4" xfId="1" applyFont="1" applyFill="1" applyBorder="1" applyAlignment="1">
      <alignment horizontal="center" vertical="center" wrapText="1"/>
    </xf>
    <xf numFmtId="0" fontId="67" fillId="0" borderId="38" xfId="0" applyFont="1" applyBorder="1" applyAlignment="1">
      <alignment vertical="center" wrapText="1"/>
    </xf>
    <xf numFmtId="0" fontId="67" fillId="0" borderId="39" xfId="0" applyFont="1" applyBorder="1" applyAlignment="1">
      <alignment vertical="center" wrapText="1"/>
    </xf>
    <xf numFmtId="0" fontId="67" fillId="0" borderId="40" xfId="0" applyFont="1" applyBorder="1" applyAlignment="1">
      <alignment vertical="center" wrapText="1"/>
    </xf>
    <xf numFmtId="38" fontId="13" fillId="0" borderId="41" xfId="13" applyFont="1" applyBorder="1" applyAlignment="1">
      <alignment horizontal="center" vertical="center" wrapText="1"/>
    </xf>
    <xf numFmtId="38" fontId="13" fillId="0" borderId="39" xfId="13" applyFont="1" applyBorder="1" applyAlignment="1">
      <alignment horizontal="center" vertical="center" wrapText="1"/>
    </xf>
    <xf numFmtId="183" fontId="67" fillId="0" borderId="41" xfId="13" applyNumberFormat="1" applyFont="1" applyBorder="1" applyAlignment="1">
      <alignment horizontal="right" vertical="center" shrinkToFit="1"/>
    </xf>
    <xf numFmtId="183" fontId="67" fillId="0" borderId="39" xfId="13" applyNumberFormat="1" applyFont="1" applyBorder="1" applyAlignment="1">
      <alignment horizontal="right" vertical="center" shrinkToFit="1"/>
    </xf>
    <xf numFmtId="0" fontId="15" fillId="4" borderId="11" xfId="1" applyFont="1" applyFill="1" applyBorder="1" applyAlignment="1">
      <alignment horizontal="left" vertical="top"/>
    </xf>
    <xf numFmtId="0" fontId="12" fillId="0" borderId="8" xfId="0" applyFont="1" applyBorder="1" applyAlignment="1">
      <alignment vertical="center" wrapText="1"/>
    </xf>
    <xf numFmtId="0" fontId="12" fillId="0" borderId="10" xfId="0" applyFont="1" applyBorder="1" applyAlignment="1">
      <alignment vertical="center" wrapText="1"/>
    </xf>
    <xf numFmtId="0" fontId="11" fillId="4" borderId="0" xfId="1" applyFont="1" applyFill="1" applyAlignment="1">
      <alignment horizontal="left" vertical="center"/>
    </xf>
    <xf numFmtId="0" fontId="9" fillId="0" borderId="23" xfId="0" applyFont="1" applyBorder="1" applyAlignment="1">
      <alignment horizontal="distributed" vertical="center"/>
    </xf>
    <xf numFmtId="38" fontId="9" fillId="0" borderId="23" xfId="13" applyFont="1" applyBorder="1" applyAlignment="1">
      <alignment horizontal="right" vertical="center"/>
    </xf>
    <xf numFmtId="38" fontId="9" fillId="0" borderId="0" xfId="13" applyFont="1" applyAlignment="1">
      <alignment horizontal="right" vertical="center"/>
    </xf>
    <xf numFmtId="0" fontId="9" fillId="0" borderId="9" xfId="0" applyFont="1" applyBorder="1" applyAlignment="1">
      <alignment horizontal="distributed" vertical="center"/>
    </xf>
    <xf numFmtId="38" fontId="9" fillId="4" borderId="9" xfId="13" applyFont="1" applyFill="1" applyBorder="1" applyAlignment="1">
      <alignment horizontal="right" vertical="center"/>
    </xf>
    <xf numFmtId="38" fontId="9" fillId="0" borderId="9" xfId="13" applyFont="1" applyBorder="1" applyAlignment="1">
      <alignment horizontal="right" vertical="center"/>
    </xf>
    <xf numFmtId="0" fontId="9" fillId="0" borderId="0" xfId="0" applyFont="1" applyAlignment="1">
      <alignment horizontal="right" vertical="center"/>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38" fontId="13" fillId="0" borderId="35" xfId="13" applyFont="1" applyBorder="1" applyAlignment="1">
      <alignment horizontal="center" vertical="center" wrapText="1"/>
    </xf>
    <xf numFmtId="38" fontId="13" fillId="0" borderId="36" xfId="13" applyFont="1" applyBorder="1" applyAlignment="1">
      <alignment horizontal="center" vertical="center" wrapText="1"/>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4"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3" xfId="0" applyFont="1" applyBorder="1" applyAlignment="1">
      <alignment horizontal="left" vertical="center" wrapText="1"/>
    </xf>
    <xf numFmtId="0" fontId="15" fillId="4" borderId="1" xfId="5" applyFont="1" applyFill="1" applyBorder="1" applyAlignment="1">
      <alignment horizontal="left" vertical="top" wrapText="1"/>
    </xf>
    <xf numFmtId="0" fontId="15" fillId="4" borderId="2" xfId="5" applyFont="1" applyFill="1" applyBorder="1" applyAlignment="1">
      <alignment horizontal="left" vertical="top" wrapText="1"/>
    </xf>
    <xf numFmtId="0" fontId="15" fillId="4" borderId="3" xfId="5" applyFont="1" applyFill="1" applyBorder="1" applyAlignment="1">
      <alignment horizontal="left" vertical="top" wrapText="1"/>
    </xf>
    <xf numFmtId="0" fontId="15" fillId="0" borderId="6" xfId="5" applyFont="1" applyBorder="1" applyAlignment="1">
      <alignment vertical="top" wrapText="1"/>
    </xf>
    <xf numFmtId="0" fontId="31" fillId="0" borderId="0" xfId="5" applyFont="1" applyAlignment="1">
      <alignment horizontal="center" vertical="center" wrapText="1"/>
    </xf>
    <xf numFmtId="0" fontId="31" fillId="0" borderId="0" xfId="5" applyFont="1">
      <alignment vertical="center"/>
    </xf>
    <xf numFmtId="0" fontId="16" fillId="4" borderId="0" xfId="5" applyFont="1" applyFill="1" applyAlignment="1">
      <alignment horizontal="center" vertical="center" wrapText="1"/>
    </xf>
    <xf numFmtId="0" fontId="16" fillId="4" borderId="0" xfId="5" applyFont="1" applyFill="1">
      <alignment vertical="center"/>
    </xf>
    <xf numFmtId="0" fontId="16" fillId="8" borderId="0" xfId="5" applyFont="1" applyFill="1" applyAlignment="1">
      <alignment horizontal="center" vertical="center" wrapText="1"/>
    </xf>
    <xf numFmtId="0" fontId="16" fillId="8" borderId="0" xfId="5" applyFont="1" applyFill="1">
      <alignment vertical="center"/>
    </xf>
    <xf numFmtId="0" fontId="15" fillId="0" borderId="0" xfId="5" applyFont="1" applyAlignment="1">
      <alignment horizontal="center" vertical="center" wrapText="1"/>
    </xf>
    <xf numFmtId="0" fontId="15" fillId="0" borderId="0" xfId="5" applyFont="1">
      <alignment vertical="center"/>
    </xf>
    <xf numFmtId="0" fontId="15" fillId="8" borderId="5" xfId="5" applyFont="1" applyFill="1" applyBorder="1" applyAlignment="1">
      <alignment horizontal="left" vertical="center" wrapText="1"/>
    </xf>
    <xf numFmtId="0" fontId="15" fillId="8" borderId="6" xfId="5" applyFont="1" applyFill="1" applyBorder="1" applyAlignment="1">
      <alignment horizontal="left" vertical="center" wrapText="1"/>
    </xf>
    <xf numFmtId="0" fontId="15" fillId="8" borderId="7" xfId="5" applyFont="1" applyFill="1" applyBorder="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181" fontId="11" fillId="4" borderId="5" xfId="0" applyNumberFormat="1" applyFont="1" applyFill="1" applyBorder="1" applyAlignment="1">
      <alignment vertical="center" wrapText="1"/>
    </xf>
    <xf numFmtId="181" fontId="11" fillId="4" borderId="6" xfId="0" applyNumberFormat="1" applyFont="1" applyFill="1" applyBorder="1" applyAlignment="1">
      <alignment vertical="center" wrapText="1"/>
    </xf>
    <xf numFmtId="181" fontId="11" fillId="4" borderId="8" xfId="0" applyNumberFormat="1" applyFont="1" applyFill="1" applyBorder="1" applyAlignment="1">
      <alignment vertical="center" wrapText="1"/>
    </xf>
    <xf numFmtId="181" fontId="11" fillId="4" borderId="9" xfId="0" applyNumberFormat="1" applyFont="1" applyFill="1" applyBorder="1" applyAlignment="1">
      <alignment vertical="center" wrapText="1"/>
    </xf>
    <xf numFmtId="0" fontId="15" fillId="0" borderId="9" xfId="5" applyFont="1" applyBorder="1" applyAlignment="1">
      <alignment horizontal="left" vertical="center" wrapText="1"/>
    </xf>
    <xf numFmtId="0" fontId="11" fillId="0" borderId="4" xfId="0" applyFont="1" applyBorder="1" applyAlignment="1">
      <alignment horizontal="center" vertical="center" wrapText="1"/>
    </xf>
    <xf numFmtId="176" fontId="11" fillId="4" borderId="4" xfId="0" applyNumberFormat="1" applyFont="1" applyFill="1" applyBorder="1" applyAlignment="1">
      <alignment horizontal="center" vertical="center" wrapText="1"/>
    </xf>
    <xf numFmtId="177" fontId="11" fillId="0" borderId="4" xfId="0" applyNumberFormat="1" applyFont="1" applyBorder="1" applyAlignment="1">
      <alignment horizontal="center" vertical="center" wrapText="1"/>
    </xf>
    <xf numFmtId="0" fontId="11" fillId="4" borderId="4" xfId="0" applyFont="1" applyFill="1" applyBorder="1" applyAlignment="1">
      <alignment horizontal="left" vertical="top" wrapText="1"/>
    </xf>
    <xf numFmtId="0" fontId="15" fillId="0" borderId="6" xfId="5" applyFont="1" applyBorder="1" applyAlignment="1">
      <alignment vertical="center" wrapText="1"/>
    </xf>
    <xf numFmtId="0" fontId="11" fillId="4" borderId="4" xfId="0" applyFont="1" applyFill="1" applyBorder="1" applyAlignment="1">
      <alignment horizontal="left" vertical="center" wrapText="1"/>
    </xf>
    <xf numFmtId="38" fontId="11" fillId="4" borderId="1" xfId="13" applyFont="1" applyFill="1" applyBorder="1" applyAlignment="1">
      <alignment horizontal="right" vertical="center" wrapText="1"/>
    </xf>
    <xf numFmtId="38" fontId="11" fillId="4" borderId="2" xfId="13" applyFont="1" applyFill="1" applyBorder="1" applyAlignment="1">
      <alignment horizontal="right" vertical="center" wrapText="1"/>
    </xf>
    <xf numFmtId="0" fontId="11" fillId="0" borderId="14" xfId="0" applyFont="1" applyBorder="1" applyAlignment="1">
      <alignment horizontal="center" vertical="center" wrapText="1"/>
    </xf>
    <xf numFmtId="181" fontId="11" fillId="0" borderId="5" xfId="0" applyNumberFormat="1" applyFont="1" applyBorder="1" applyAlignment="1">
      <alignment horizontal="right" vertical="center" wrapText="1"/>
    </xf>
    <xf numFmtId="181" fontId="11" fillId="0" borderId="6" xfId="0" applyNumberFormat="1" applyFont="1" applyBorder="1" applyAlignment="1">
      <alignment horizontal="right" vertical="center" wrapText="1"/>
    </xf>
    <xf numFmtId="181" fontId="11" fillId="0" borderId="8" xfId="0" applyNumberFormat="1" applyFont="1" applyBorder="1" applyAlignment="1">
      <alignment horizontal="right" vertical="center" wrapText="1"/>
    </xf>
    <xf numFmtId="181" fontId="11" fillId="0" borderId="9" xfId="0" applyNumberFormat="1" applyFont="1" applyBorder="1" applyAlignment="1">
      <alignment horizontal="right" vertical="center" wrapText="1"/>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38" fontId="11" fillId="4" borderId="5" xfId="13" applyFont="1" applyFill="1" applyBorder="1" applyAlignment="1">
      <alignment horizontal="right" vertical="center" wrapText="1"/>
    </xf>
    <xf numFmtId="38" fontId="11" fillId="4" borderId="6" xfId="13" applyFont="1" applyFill="1" applyBorder="1" applyAlignment="1">
      <alignment horizontal="right" vertical="center" wrapText="1"/>
    </xf>
    <xf numFmtId="181" fontId="11" fillId="4" borderId="8" xfId="0" applyNumberFormat="1" applyFont="1" applyFill="1" applyBorder="1" applyAlignment="1">
      <alignment horizontal="right" vertical="center" wrapText="1"/>
    </xf>
    <xf numFmtId="181" fontId="11" fillId="4" borderId="9" xfId="0" applyNumberFormat="1" applyFont="1" applyFill="1" applyBorder="1" applyAlignment="1">
      <alignment horizontal="right" vertical="center" wrapText="1"/>
    </xf>
    <xf numFmtId="0" fontId="15" fillId="4" borderId="1"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15" fillId="4" borderId="1" xfId="5" applyFont="1" applyFill="1" applyBorder="1" applyAlignment="1">
      <alignment horizontal="left" vertical="center" wrapText="1"/>
    </xf>
    <xf numFmtId="0" fontId="15" fillId="4" borderId="2" xfId="5" applyFont="1" applyFill="1" applyBorder="1" applyAlignment="1">
      <alignment horizontal="left" vertical="center" wrapText="1"/>
    </xf>
    <xf numFmtId="0" fontId="15" fillId="4" borderId="3" xfId="5" applyFont="1" applyFill="1" applyBorder="1" applyAlignment="1">
      <alignment horizontal="left" vertical="center" wrapText="1"/>
    </xf>
    <xf numFmtId="0" fontId="15" fillId="4" borderId="1" xfId="5" applyFont="1" applyFill="1" applyBorder="1" applyAlignment="1">
      <alignment horizontal="center" vertical="center" shrinkToFit="1"/>
    </xf>
    <xf numFmtId="0" fontId="15" fillId="4" borderId="2" xfId="5" applyFont="1" applyFill="1" applyBorder="1" applyAlignment="1">
      <alignment horizontal="center" vertical="center" shrinkToFit="1"/>
    </xf>
    <xf numFmtId="0" fontId="15" fillId="4" borderId="3" xfId="5" applyFont="1" applyFill="1" applyBorder="1" applyAlignment="1">
      <alignment horizontal="center" vertical="center" shrinkToFit="1"/>
    </xf>
    <xf numFmtId="0" fontId="15" fillId="0" borderId="4" xfId="5" applyFont="1" applyBorder="1" applyAlignment="1">
      <alignment horizontal="center" vertical="center" wrapText="1"/>
    </xf>
    <xf numFmtId="0" fontId="15" fillId="0" borderId="2" xfId="5" applyFont="1" applyBorder="1" applyAlignment="1">
      <alignment horizontal="center" vertical="center" wrapText="1"/>
    </xf>
    <xf numFmtId="0" fontId="15" fillId="0" borderId="3" xfId="5" applyFont="1" applyBorder="1" applyAlignment="1">
      <alignment horizontal="center" vertical="center" wrapText="1"/>
    </xf>
    <xf numFmtId="0" fontId="15" fillId="0" borderId="1" xfId="5" applyFont="1" applyBorder="1" applyAlignment="1">
      <alignment horizontal="center" vertical="center" wrapText="1"/>
    </xf>
    <xf numFmtId="0" fontId="15" fillId="0" borderId="0" xfId="5" applyFont="1" applyAlignment="1">
      <alignment horizontal="left" vertical="center" wrapText="1"/>
    </xf>
    <xf numFmtId="0" fontId="15" fillId="4" borderId="4" xfId="5" applyFont="1" applyFill="1" applyBorder="1" applyAlignment="1">
      <alignment horizontal="left" vertical="center"/>
    </xf>
    <xf numFmtId="0" fontId="15" fillId="0" borderId="1" xfId="5" applyFont="1" applyBorder="1" applyAlignment="1">
      <alignment horizontal="left" vertical="center" shrinkToFit="1"/>
    </xf>
    <xf numFmtId="0" fontId="15" fillId="0" borderId="2" xfId="5" applyFont="1" applyBorder="1" applyAlignment="1">
      <alignment horizontal="left" vertical="center" shrinkToFit="1"/>
    </xf>
    <xf numFmtId="0" fontId="15" fillId="0" borderId="4" xfId="5" applyFont="1" applyBorder="1" applyAlignment="1">
      <alignment horizontal="left" vertical="center"/>
    </xf>
    <xf numFmtId="0" fontId="15" fillId="4" borderId="4" xfId="5" applyFont="1" applyFill="1" applyBorder="1" applyAlignment="1">
      <alignment horizontal="left" vertical="center" wrapText="1"/>
    </xf>
    <xf numFmtId="0" fontId="15" fillId="8" borderId="8" xfId="5" applyFont="1" applyFill="1" applyBorder="1" applyAlignment="1">
      <alignment horizontal="right"/>
    </xf>
    <xf numFmtId="0" fontId="15" fillId="8" borderId="9" xfId="5" applyFont="1" applyFill="1" applyBorder="1" applyAlignment="1">
      <alignment horizontal="right"/>
    </xf>
    <xf numFmtId="0" fontId="15" fillId="8" borderId="9" xfId="5" applyFont="1" applyFill="1" applyBorder="1" applyAlignment="1">
      <alignment horizontal="center" vertical="center" wrapText="1"/>
    </xf>
    <xf numFmtId="0" fontId="15" fillId="0" borderId="0" xfId="5" applyFont="1" applyAlignment="1">
      <alignment horizontal="left" vertical="center" shrinkToFit="1"/>
    </xf>
    <xf numFmtId="38" fontId="15" fillId="0" borderId="2" xfId="13" applyFont="1" applyBorder="1" applyAlignment="1">
      <alignment horizontal="center" vertical="center" wrapText="1"/>
    </xf>
    <xf numFmtId="0" fontId="15" fillId="0" borderId="4" xfId="5" applyFont="1" applyBorder="1" applyAlignment="1">
      <alignment horizontal="left" vertical="center" shrinkToFit="1"/>
    </xf>
    <xf numFmtId="0" fontId="40" fillId="0" borderId="26" xfId="8" applyFont="1" applyBorder="1" applyAlignment="1">
      <alignment horizontal="center" vertical="center"/>
    </xf>
    <xf numFmtId="0" fontId="40" fillId="0" borderId="27" xfId="8" applyFont="1" applyBorder="1" applyAlignment="1">
      <alignment horizontal="center" vertical="center"/>
    </xf>
    <xf numFmtId="0" fontId="40" fillId="0" borderId="29" xfId="8" applyFont="1" applyBorder="1" applyAlignment="1">
      <alignment horizontal="center" vertical="center"/>
    </xf>
    <xf numFmtId="0" fontId="40" fillId="0" borderId="0" xfId="8" applyFont="1" applyAlignment="1">
      <alignment horizontal="center" vertical="center"/>
    </xf>
    <xf numFmtId="38" fontId="40" fillId="3" borderId="27" xfId="13" applyFont="1" applyFill="1" applyBorder="1" applyAlignment="1">
      <alignment horizontal="left" vertical="center"/>
    </xf>
    <xf numFmtId="38" fontId="40" fillId="3" borderId="28" xfId="13" applyFont="1" applyFill="1" applyBorder="1" applyAlignment="1">
      <alignment horizontal="left" vertical="center"/>
    </xf>
    <xf numFmtId="38" fontId="40" fillId="3" borderId="0" xfId="13" applyFont="1" applyFill="1" applyAlignment="1">
      <alignment horizontal="left" vertical="center"/>
    </xf>
    <xf numFmtId="38" fontId="40" fillId="3" borderId="30" xfId="13" applyFont="1" applyFill="1" applyBorder="1" applyAlignment="1">
      <alignment horizontal="left" vertical="center"/>
    </xf>
    <xf numFmtId="0" fontId="40" fillId="0" borderId="1" xfId="8" applyFont="1" applyBorder="1" applyAlignment="1">
      <alignment horizontal="left" vertical="center"/>
    </xf>
    <xf numFmtId="0" fontId="40" fillId="0" borderId="2" xfId="8" applyFont="1" applyBorder="1" applyAlignment="1">
      <alignment horizontal="left" vertical="center"/>
    </xf>
    <xf numFmtId="0" fontId="40" fillId="0" borderId="3" xfId="8" applyFont="1" applyBorder="1" applyAlignment="1">
      <alignment horizontal="left" vertical="center"/>
    </xf>
    <xf numFmtId="0" fontId="41" fillId="0" borderId="26" xfId="8" applyFont="1" applyBorder="1" applyAlignment="1">
      <alignment horizontal="left" wrapText="1"/>
    </xf>
    <xf numFmtId="0" fontId="41" fillId="0" borderId="27" xfId="8" applyFont="1" applyBorder="1" applyAlignment="1">
      <alignment horizontal="left" wrapText="1"/>
    </xf>
    <xf numFmtId="0" fontId="41" fillId="0" borderId="28" xfId="8" applyFont="1" applyBorder="1" applyAlignment="1">
      <alignment horizontal="left" wrapText="1"/>
    </xf>
    <xf numFmtId="0" fontId="41" fillId="0" borderId="29" xfId="8" applyFont="1" applyBorder="1" applyAlignment="1">
      <alignment horizontal="left" wrapText="1"/>
    </xf>
    <xf numFmtId="0" fontId="41" fillId="0" borderId="0" xfId="8" applyFont="1" applyAlignment="1">
      <alignment horizontal="left" wrapText="1"/>
    </xf>
    <xf numFmtId="0" fontId="41" fillId="0" borderId="30" xfId="8" applyFont="1" applyBorder="1" applyAlignment="1">
      <alignment horizontal="left" wrapText="1"/>
    </xf>
    <xf numFmtId="0" fontId="41" fillId="0" borderId="31" xfId="8" applyFont="1" applyBorder="1" applyAlignment="1">
      <alignment horizontal="left" wrapText="1"/>
    </xf>
    <xf numFmtId="0" fontId="41" fillId="0" borderId="25" xfId="8" applyFont="1" applyBorder="1" applyAlignment="1">
      <alignment horizontal="left" wrapText="1"/>
    </xf>
    <xf numFmtId="0" fontId="41" fillId="0" borderId="32" xfId="8" applyFont="1" applyBorder="1" applyAlignment="1">
      <alignment horizontal="left" wrapText="1"/>
    </xf>
    <xf numFmtId="0" fontId="40" fillId="0" borderId="5" xfId="8" applyFont="1" applyBorder="1" applyAlignment="1">
      <alignment horizontal="left" vertical="top" wrapText="1"/>
    </xf>
    <xf numFmtId="0" fontId="40" fillId="0" borderId="6" xfId="8" applyFont="1" applyBorder="1" applyAlignment="1">
      <alignment horizontal="left" vertical="top" wrapText="1"/>
    </xf>
    <xf numFmtId="0" fontId="40" fillId="0" borderId="7" xfId="8" applyFont="1" applyBorder="1" applyAlignment="1">
      <alignment horizontal="left" vertical="top" wrapText="1"/>
    </xf>
    <xf numFmtId="0" fontId="40" fillId="0" borderId="12" xfId="8" applyFont="1" applyBorder="1" applyAlignment="1">
      <alignment horizontal="left" vertical="top" wrapText="1"/>
    </xf>
    <xf numFmtId="0" fontId="40" fillId="0" borderId="0" xfId="8" applyFont="1" applyAlignment="1">
      <alignment horizontal="left" vertical="top" wrapText="1"/>
    </xf>
    <xf numFmtId="0" fontId="40" fillId="0" borderId="13" xfId="8" applyFont="1" applyBorder="1" applyAlignment="1">
      <alignment horizontal="left" vertical="top" wrapText="1"/>
    </xf>
    <xf numFmtId="0" fontId="40" fillId="0" borderId="8" xfId="8" applyFont="1" applyBorder="1" applyAlignment="1">
      <alignment horizontal="left" vertical="top" wrapText="1"/>
    </xf>
    <xf numFmtId="0" fontId="40" fillId="0" borderId="9" xfId="8" applyFont="1" applyBorder="1" applyAlignment="1">
      <alignment horizontal="left" vertical="top" wrapText="1"/>
    </xf>
    <xf numFmtId="0" fontId="40" fillId="0" borderId="10" xfId="8" applyFont="1" applyBorder="1" applyAlignment="1">
      <alignment horizontal="left" vertical="top" wrapText="1"/>
    </xf>
    <xf numFmtId="0" fontId="44" fillId="0" borderId="29" xfId="8" applyFont="1" applyBorder="1" applyAlignment="1">
      <alignment horizontal="right" vertical="center"/>
    </xf>
    <xf numFmtId="0" fontId="44" fillId="0" borderId="0" xfId="8" applyFont="1" applyAlignment="1">
      <alignment horizontal="right" vertical="center"/>
    </xf>
    <xf numFmtId="0" fontId="44" fillId="0" borderId="29" xfId="8" applyFont="1" applyBorder="1" applyAlignment="1">
      <alignment horizontal="left" vertical="top" wrapText="1"/>
    </xf>
    <xf numFmtId="0" fontId="44" fillId="0" borderId="0" xfId="8" applyFont="1" applyAlignment="1">
      <alignment horizontal="left" vertical="top" wrapText="1"/>
    </xf>
    <xf numFmtId="0" fontId="44" fillId="0" borderId="30" xfId="8" applyFont="1" applyBorder="1" applyAlignment="1">
      <alignment horizontal="left" vertical="top" wrapText="1"/>
    </xf>
    <xf numFmtId="0" fontId="44" fillId="3" borderId="29" xfId="8" applyFont="1" applyFill="1" applyBorder="1" applyAlignment="1">
      <alignment horizontal="left" vertical="top" shrinkToFit="1"/>
    </xf>
    <xf numFmtId="0" fontId="44" fillId="3" borderId="0" xfId="8" applyFont="1" applyFill="1" applyAlignment="1">
      <alignment horizontal="left" vertical="top" shrinkToFit="1"/>
    </xf>
    <xf numFmtId="0" fontId="44" fillId="3" borderId="0" xfId="8" applyFont="1" applyFill="1" applyAlignment="1">
      <alignment horizontal="center" vertical="top" shrinkToFit="1"/>
    </xf>
    <xf numFmtId="0" fontId="15" fillId="4" borderId="2" xfId="8" applyFont="1" applyFill="1" applyBorder="1" applyAlignment="1">
      <alignment horizontal="left" vertical="center" shrinkToFit="1"/>
    </xf>
    <xf numFmtId="0" fontId="15" fillId="4" borderId="3" xfId="8" applyFont="1" applyFill="1" applyBorder="1" applyAlignment="1">
      <alignment horizontal="left" vertical="center" shrinkToFit="1"/>
    </xf>
    <xf numFmtId="0" fontId="15" fillId="0" borderId="2" xfId="8" applyFont="1" applyBorder="1" applyAlignment="1">
      <alignment horizontal="left" vertical="center" shrinkToFit="1"/>
    </xf>
    <xf numFmtId="0" fontId="15" fillId="0" borderId="3" xfId="8" applyFont="1" applyBorder="1" applyAlignment="1">
      <alignment horizontal="left" vertical="center" shrinkToFit="1"/>
    </xf>
    <xf numFmtId="0" fontId="9" fillId="0" borderId="0" xfId="8" applyFont="1" applyAlignment="1">
      <alignment horizontal="left" vertical="center" wrapText="1"/>
    </xf>
    <xf numFmtId="0" fontId="15" fillId="0" borderId="9" xfId="8" applyFont="1" applyBorder="1" applyAlignment="1">
      <alignment horizontal="right" vertical="center"/>
    </xf>
    <xf numFmtId="0" fontId="15" fillId="8" borderId="9" xfId="8" applyFont="1" applyFill="1" applyBorder="1" applyAlignment="1">
      <alignment horizontal="left" vertical="center" shrinkToFit="1"/>
    </xf>
    <xf numFmtId="180" fontId="15" fillId="4" borderId="9" xfId="8" applyNumberFormat="1" applyFont="1" applyFill="1" applyBorder="1" applyAlignment="1">
      <alignment horizontal="left" vertical="center"/>
    </xf>
    <xf numFmtId="0" fontId="49" fillId="0" borderId="4" xfId="8" applyFont="1" applyBorder="1" applyAlignment="1">
      <alignment horizontal="center" vertical="center" wrapText="1"/>
    </xf>
    <xf numFmtId="0" fontId="49" fillId="0" borderId="4" xfId="8" applyFont="1" applyBorder="1" applyAlignment="1">
      <alignment horizontal="center" vertical="center"/>
    </xf>
    <xf numFmtId="0" fontId="9" fillId="0" borderId="0" xfId="14" applyFont="1" applyAlignment="1">
      <alignment horizontal="left" vertical="center"/>
    </xf>
    <xf numFmtId="185" fontId="9" fillId="0" borderId="0" xfId="14" applyNumberFormat="1" applyFont="1" applyAlignment="1">
      <alignment horizontal="left" vertical="center" shrinkToFit="1"/>
    </xf>
    <xf numFmtId="0" fontId="9" fillId="4" borderId="0" xfId="14" applyFont="1" applyFill="1" applyAlignment="1">
      <alignment horizontal="center" vertical="center"/>
    </xf>
    <xf numFmtId="0" fontId="66" fillId="0" borderId="0" xfId="14" applyFont="1" applyAlignment="1">
      <alignment horizontal="center" vertical="top" wrapText="1"/>
    </xf>
    <xf numFmtId="0" fontId="66" fillId="0" borderId="0" xfId="14" applyFont="1" applyAlignment="1">
      <alignment horizontal="center" vertical="top"/>
    </xf>
    <xf numFmtId="0" fontId="9" fillId="0" borderId="0" xfId="14" applyFont="1" applyAlignment="1">
      <alignment horizontal="center" vertical="center"/>
    </xf>
    <xf numFmtId="184" fontId="9" fillId="0" borderId="0" xfId="14" applyNumberFormat="1" applyFont="1" applyAlignment="1">
      <alignment horizontal="left" vertical="center" shrinkToFit="1"/>
    </xf>
    <xf numFmtId="0" fontId="9" fillId="0" borderId="0" xfId="14" applyFont="1" applyAlignment="1">
      <alignment horizontal="right" vertical="center"/>
    </xf>
    <xf numFmtId="0" fontId="9" fillId="4" borderId="0" xfId="14" applyFont="1" applyFill="1" applyAlignment="1">
      <alignment horizontal="left" vertical="center" shrinkToFit="1"/>
    </xf>
    <xf numFmtId="182" fontId="9" fillId="4" borderId="0" xfId="14" applyNumberFormat="1" applyFont="1" applyFill="1" applyAlignment="1">
      <alignment horizontal="right" vertical="center"/>
    </xf>
    <xf numFmtId="0" fontId="9" fillId="4" borderId="0" xfId="14" applyFont="1" applyFill="1" applyAlignment="1">
      <alignment horizontal="left" vertical="center"/>
    </xf>
    <xf numFmtId="0" fontId="9" fillId="0" borderId="0" xfId="14" applyFont="1">
      <alignment vertical="center"/>
    </xf>
    <xf numFmtId="0" fontId="7" fillId="0" borderId="0" xfId="0" applyFont="1" applyAlignment="1">
      <alignment horizontal="left" vertical="center"/>
    </xf>
    <xf numFmtId="0" fontId="9" fillId="0" borderId="0" xfId="14" applyFont="1" applyAlignment="1">
      <alignment horizontal="right" vertical="center" shrinkToFit="1"/>
    </xf>
    <xf numFmtId="0" fontId="9" fillId="0" borderId="0" xfId="14" applyFont="1" applyAlignment="1">
      <alignment horizontal="distributed" vertical="center" shrinkToFit="1"/>
    </xf>
    <xf numFmtId="0" fontId="9" fillId="0" borderId="0" xfId="14" applyFont="1" applyAlignment="1">
      <alignment horizontal="left" vertical="center" shrinkToFit="1"/>
    </xf>
    <xf numFmtId="38" fontId="9" fillId="4" borderId="0" xfId="12" applyFont="1" applyFill="1" applyAlignment="1">
      <alignment horizontal="center" vertical="center"/>
    </xf>
    <xf numFmtId="0" fontId="20" fillId="4" borderId="4" xfId="8" applyFill="1" applyBorder="1" applyAlignment="1">
      <alignment horizontal="center" vertical="center"/>
    </xf>
    <xf numFmtId="0" fontId="20" fillId="0" borderId="4" xfId="8" applyBorder="1" applyAlignment="1">
      <alignment horizontal="center" vertical="center"/>
    </xf>
    <xf numFmtId="0" fontId="51" fillId="0" borderId="0" xfId="8" applyFont="1" applyAlignment="1">
      <alignment horizontal="right" vertical="center"/>
    </xf>
    <xf numFmtId="0" fontId="51" fillId="0" borderId="0" xfId="8" applyFont="1" applyAlignment="1">
      <alignment horizontal="left" vertical="center"/>
    </xf>
    <xf numFmtId="0" fontId="20" fillId="0" borderId="9" xfId="8" applyBorder="1" applyAlignment="1">
      <alignment horizontal="center" vertical="center" shrinkToFit="1"/>
    </xf>
    <xf numFmtId="0" fontId="20" fillId="0" borderId="6" xfId="8" applyBorder="1" applyAlignment="1">
      <alignment horizontal="left" vertical="center" shrinkToFit="1"/>
    </xf>
    <xf numFmtId="0" fontId="56" fillId="5" borderId="5" xfId="14" applyFont="1" applyFill="1" applyBorder="1" applyAlignment="1">
      <alignment horizontal="center" vertical="center"/>
    </xf>
    <xf numFmtId="0" fontId="56" fillId="5" borderId="7" xfId="14" applyFont="1" applyFill="1" applyBorder="1" applyAlignment="1">
      <alignment horizontal="center" vertical="center"/>
    </xf>
    <xf numFmtId="0" fontId="55" fillId="0" borderId="4" xfId="14" applyFont="1" applyBorder="1" applyAlignment="1">
      <alignment horizontal="center" vertical="center"/>
    </xf>
    <xf numFmtId="0" fontId="57" fillId="5" borderId="8" xfId="14" applyFont="1" applyFill="1" applyBorder="1" applyAlignment="1">
      <alignment horizontal="center" vertical="center"/>
    </xf>
    <xf numFmtId="0" fontId="57" fillId="5" borderId="10" xfId="14" applyFont="1" applyFill="1" applyBorder="1" applyAlignment="1">
      <alignment horizontal="center" vertical="center"/>
    </xf>
    <xf numFmtId="0" fontId="52" fillId="0" borderId="0" xfId="14" applyFont="1" applyAlignment="1">
      <alignment horizontal="center" vertical="center"/>
    </xf>
    <xf numFmtId="0" fontId="55" fillId="5" borderId="1" xfId="14" applyFont="1" applyFill="1" applyBorder="1" applyAlignment="1">
      <alignment horizontal="center" vertical="center"/>
    </xf>
    <xf numFmtId="0" fontId="55" fillId="5" borderId="3" xfId="14" applyFont="1" applyFill="1" applyBorder="1" applyAlignment="1">
      <alignment horizontal="center" vertical="center"/>
    </xf>
    <xf numFmtId="0" fontId="56" fillId="5" borderId="1" xfId="14" applyFont="1" applyFill="1" applyBorder="1" applyAlignment="1">
      <alignment horizontal="center" vertical="center"/>
    </xf>
    <xf numFmtId="0" fontId="56" fillId="5" borderId="3" xfId="14" applyFont="1" applyFill="1" applyBorder="1" applyAlignment="1">
      <alignment horizontal="center" vertical="center"/>
    </xf>
    <xf numFmtId="0" fontId="56" fillId="0" borderId="1" xfId="14" applyFont="1" applyBorder="1" applyAlignment="1">
      <alignment horizontal="left" vertical="center" wrapText="1"/>
    </xf>
    <xf numFmtId="0" fontId="56" fillId="0" borderId="3" xfId="14" applyFont="1" applyBorder="1" applyAlignment="1">
      <alignment horizontal="left" vertical="center" wrapText="1"/>
    </xf>
    <xf numFmtId="0" fontId="55" fillId="4" borderId="4" xfId="14" applyFont="1" applyFill="1" applyBorder="1" applyAlignment="1">
      <alignment horizontal="center" vertical="center"/>
    </xf>
    <xf numFmtId="0" fontId="58" fillId="6" borderId="4" xfId="14" applyFont="1" applyFill="1" applyBorder="1" applyAlignment="1">
      <alignment horizontal="center" vertical="center" wrapText="1"/>
    </xf>
    <xf numFmtId="0" fontId="56" fillId="7" borderId="1" xfId="14" applyFont="1" applyFill="1" applyBorder="1" applyAlignment="1">
      <alignment horizontal="left" vertical="center" wrapText="1"/>
    </xf>
    <xf numFmtId="0" fontId="56" fillId="7" borderId="3" xfId="14" applyFont="1" applyFill="1" applyBorder="1" applyAlignment="1">
      <alignment horizontal="left" vertical="center" wrapText="1"/>
    </xf>
    <xf numFmtId="0" fontId="56" fillId="5" borderId="1" xfId="14" applyFont="1" applyFill="1" applyBorder="1" applyAlignment="1">
      <alignment horizontal="left" vertical="center" wrapText="1"/>
    </xf>
    <xf numFmtId="0" fontId="56" fillId="5" borderId="3" xfId="14" applyFont="1" applyFill="1" applyBorder="1" applyAlignment="1">
      <alignment horizontal="left" vertical="center" wrapText="1"/>
    </xf>
    <xf numFmtId="0" fontId="24" fillId="2" borderId="0" xfId="0" applyFont="1" applyFill="1" applyAlignment="1">
      <alignment horizontal="left" vertical="center" wrapText="1"/>
    </xf>
    <xf numFmtId="0" fontId="90" fillId="2" borderId="9" xfId="0" applyFont="1" applyFill="1" applyBorder="1" applyAlignment="1">
      <alignment horizontal="center" shrinkToFit="1"/>
    </xf>
    <xf numFmtId="0" fontId="90" fillId="2" borderId="9" xfId="0" applyFont="1" applyFill="1" applyBorder="1" applyAlignment="1">
      <alignment horizontal="left" shrinkToFit="1"/>
    </xf>
    <xf numFmtId="0" fontId="29" fillId="2" borderId="0" xfId="1" applyFont="1" applyFill="1" applyAlignment="1">
      <alignment horizontal="center"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1" xfId="0" applyFont="1" applyFill="1" applyBorder="1" applyAlignment="1">
      <alignment vertical="center" wrapText="1"/>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4" fillId="2" borderId="0" xfId="0" applyFont="1" applyFill="1"/>
    <xf numFmtId="0" fontId="15" fillId="0" borderId="0" xfId="8" applyFont="1" applyAlignment="1">
      <alignment vertical="center" shrinkToFit="1"/>
    </xf>
    <xf numFmtId="0" fontId="15" fillId="0" borderId="0" xfId="8" applyFont="1" applyAlignment="1">
      <alignment horizontal="left" vertical="center"/>
    </xf>
    <xf numFmtId="0" fontId="38" fillId="0" borderId="0" xfId="8" applyFont="1" applyAlignment="1">
      <alignment horizontal="center" vertical="center"/>
    </xf>
    <xf numFmtId="49" fontId="15" fillId="0" borderId="0" xfId="8" applyNumberFormat="1" applyFont="1" applyAlignment="1">
      <alignment horizontal="left" vertical="center"/>
    </xf>
    <xf numFmtId="0" fontId="15" fillId="0" borderId="0" xfId="8" applyFont="1" applyAlignment="1">
      <alignment horizontal="center" vertical="center"/>
    </xf>
    <xf numFmtId="0" fontId="15" fillId="0" borderId="0" xfId="8" applyFont="1" applyAlignment="1">
      <alignment horizontal="distributed" vertical="center"/>
    </xf>
    <xf numFmtId="0" fontId="15" fillId="4" borderId="0" xfId="8" applyFont="1" applyFill="1" applyAlignment="1">
      <alignment horizontal="left" vertical="center"/>
    </xf>
    <xf numFmtId="0" fontId="15" fillId="0" borderId="0" xfId="8" applyFont="1" applyAlignment="1">
      <alignment horizontal="left" vertical="center" shrinkToFit="1"/>
    </xf>
    <xf numFmtId="0" fontId="11" fillId="0" borderId="0" xfId="1" applyFont="1" applyAlignment="1">
      <alignment horizontal="center" vertical="center"/>
    </xf>
    <xf numFmtId="0" fontId="11" fillId="4" borderId="0" xfId="1" applyFont="1" applyFill="1" applyAlignment="1">
      <alignment horizontal="right" vertical="center" wrapText="1"/>
    </xf>
    <xf numFmtId="0" fontId="15" fillId="0" borderId="0" xfId="1" applyFont="1" applyAlignment="1">
      <alignment vertical="center" wrapText="1"/>
    </xf>
    <xf numFmtId="0" fontId="15" fillId="0" borderId="0" xfId="1" applyFont="1" applyAlignment="1">
      <alignment horizontal="left" vertical="center" wrapText="1"/>
    </xf>
    <xf numFmtId="0" fontId="11" fillId="4" borderId="0" xfId="1" applyFont="1" applyFill="1" applyAlignment="1">
      <alignment horizontal="left" vertical="top" wrapText="1"/>
    </xf>
    <xf numFmtId="0" fontId="11" fillId="0" borderId="0" xfId="1" applyFont="1" applyAlignment="1">
      <alignment horizontal="right" vertical="center"/>
    </xf>
    <xf numFmtId="0" fontId="11" fillId="0" borderId="0" xfId="1" applyFont="1" applyAlignment="1">
      <alignment horizontal="left" vertical="center" shrinkToFit="1"/>
    </xf>
    <xf numFmtId="38" fontId="11" fillId="0" borderId="0" xfId="13" applyFont="1" applyFill="1" applyAlignment="1">
      <alignment horizontal="right" vertical="center"/>
    </xf>
    <xf numFmtId="0" fontId="72" fillId="0" borderId="0" xfId="11" applyFont="1" applyAlignment="1">
      <alignment horizontal="left" vertical="center"/>
    </xf>
    <xf numFmtId="0" fontId="43" fillId="0" borderId="0" xfId="11" applyFont="1" applyAlignment="1">
      <alignment horizontal="center" vertical="distributed"/>
    </xf>
    <xf numFmtId="0" fontId="86" fillId="0" borderId="11" xfId="11" applyFont="1" applyBorder="1" applyAlignment="1">
      <alignment horizontal="center" vertical="center"/>
    </xf>
    <xf numFmtId="0" fontId="86" fillId="0" borderId="24" xfId="11" applyFont="1" applyBorder="1" applyAlignment="1">
      <alignment horizontal="center" vertical="center"/>
    </xf>
    <xf numFmtId="0" fontId="86" fillId="0" borderId="48" xfId="11" applyFont="1" applyBorder="1" applyAlignment="1">
      <alignment horizontal="center" vertical="center"/>
    </xf>
    <xf numFmtId="38" fontId="86" fillId="0" borderId="11" xfId="17" applyFont="1" applyFill="1" applyBorder="1" applyAlignment="1">
      <alignment vertical="center" wrapText="1"/>
    </xf>
    <xf numFmtId="38" fontId="86" fillId="0" borderId="24" xfId="17" applyFont="1" applyFill="1" applyBorder="1" applyAlignment="1">
      <alignment vertical="center" wrapText="1"/>
    </xf>
    <xf numFmtId="38" fontId="86" fillId="0" borderId="48" xfId="17" applyFont="1" applyFill="1" applyBorder="1" applyAlignment="1">
      <alignment vertical="center" wrapText="1"/>
    </xf>
    <xf numFmtId="0" fontId="86" fillId="0" borderId="11" xfId="11" applyFont="1" applyBorder="1">
      <alignment vertical="center"/>
    </xf>
    <xf numFmtId="0" fontId="86" fillId="0" borderId="24" xfId="11" applyFont="1" applyBorder="1">
      <alignment vertical="center"/>
    </xf>
    <xf numFmtId="0" fontId="86" fillId="0" borderId="48" xfId="11" applyFont="1" applyBorder="1">
      <alignment vertical="center"/>
    </xf>
    <xf numFmtId="0" fontId="86" fillId="0" borderId="11" xfId="11" applyFont="1" applyBorder="1" applyAlignment="1">
      <alignment horizontal="left" vertical="top" wrapText="1"/>
    </xf>
    <xf numFmtId="0" fontId="86" fillId="0" borderId="24" xfId="11" applyFont="1" applyBorder="1" applyAlignment="1">
      <alignment horizontal="left" vertical="top" wrapText="1"/>
    </xf>
    <xf numFmtId="0" fontId="86" fillId="0" borderId="48" xfId="11" applyFont="1" applyBorder="1" applyAlignment="1">
      <alignment horizontal="left" vertical="top" wrapText="1"/>
    </xf>
    <xf numFmtId="0" fontId="72" fillId="4" borderId="24" xfId="11" applyFont="1" applyFill="1" applyBorder="1" applyAlignment="1">
      <alignment horizontal="center" vertical="center"/>
    </xf>
    <xf numFmtId="0" fontId="72" fillId="4" borderId="14" xfId="11" applyFont="1" applyFill="1" applyBorder="1" applyAlignment="1">
      <alignment horizontal="center" vertical="center"/>
    </xf>
    <xf numFmtId="38" fontId="72" fillId="4" borderId="24" xfId="17" applyFont="1" applyFill="1" applyBorder="1" applyAlignment="1">
      <alignment vertical="center" wrapText="1"/>
    </xf>
    <xf numFmtId="38" fontId="72" fillId="4" borderId="14" xfId="17" applyFont="1" applyFill="1" applyBorder="1" applyAlignment="1">
      <alignment vertical="center" wrapText="1"/>
    </xf>
    <xf numFmtId="0" fontId="72" fillId="4" borderId="24" xfId="11" applyFont="1" applyFill="1" applyBorder="1">
      <alignment vertical="center"/>
    </xf>
    <xf numFmtId="0" fontId="72" fillId="4" borderId="14" xfId="11" applyFont="1" applyFill="1" applyBorder="1">
      <alignment vertical="center"/>
    </xf>
    <xf numFmtId="0" fontId="72" fillId="4" borderId="24" xfId="11" applyFont="1" applyFill="1" applyBorder="1" applyAlignment="1">
      <alignment horizontal="left" vertical="top" wrapText="1"/>
    </xf>
    <xf numFmtId="0" fontId="72" fillId="4" borderId="11" xfId="11" applyFont="1" applyFill="1" applyBorder="1" applyAlignment="1">
      <alignment horizontal="center" vertical="center"/>
    </xf>
    <xf numFmtId="38" fontId="72" fillId="4" borderId="11" xfId="17" applyFont="1" applyFill="1" applyBorder="1" applyAlignment="1">
      <alignment vertical="center" wrapText="1"/>
    </xf>
    <xf numFmtId="0" fontId="72" fillId="4" borderId="11" xfId="11" applyFont="1" applyFill="1" applyBorder="1">
      <alignment vertical="center"/>
    </xf>
    <xf numFmtId="0" fontId="72" fillId="4" borderId="11" xfId="11" applyFont="1" applyFill="1" applyBorder="1" applyAlignment="1">
      <alignment horizontal="left" vertical="top" wrapText="1"/>
    </xf>
    <xf numFmtId="0" fontId="72" fillId="0" borderId="11" xfId="11" applyFont="1" applyBorder="1" applyAlignment="1">
      <alignment horizontal="center" vertical="center"/>
    </xf>
    <xf numFmtId="0" fontId="72" fillId="0" borderId="14" xfId="11" applyFont="1" applyBorder="1" applyAlignment="1">
      <alignment horizontal="center" vertical="center"/>
    </xf>
  </cellXfs>
  <cellStyles count="18">
    <cellStyle name="ハイパーリンク" xfId="16" builtinId="8"/>
    <cellStyle name="桁区切り" xfId="13" builtinId="6"/>
    <cellStyle name="桁区切り 2" xfId="4" xr:uid="{2AE01949-58ED-4A41-BC19-7B6445CDCF8D}"/>
    <cellStyle name="桁区切り 2 2" xfId="10" xr:uid="{0E7B94AF-0ED3-479D-B80B-9442E1EB32BB}"/>
    <cellStyle name="桁区切り 2 3" xfId="12" xr:uid="{74CA8659-8AFB-4B9A-8CCC-1F23529630D2}"/>
    <cellStyle name="桁区切り 3" xfId="17" xr:uid="{1BBA28A2-21F6-48EC-9B74-B62F463C5C23}"/>
    <cellStyle name="標準" xfId="0" builtinId="0"/>
    <cellStyle name="標準 2" xfId="1" xr:uid="{C3B7AAAD-F4BB-437F-B376-9DD8433B0773}"/>
    <cellStyle name="標準 2 2" xfId="7" xr:uid="{DB24F079-C575-442D-A49D-DA6C11435C40}"/>
    <cellStyle name="標準 2 3" xfId="15" xr:uid="{FAE7EFCA-2B12-4B42-BB2D-1F0DB1BE2CFB}"/>
    <cellStyle name="標準 3" xfId="2" xr:uid="{15B45E6B-9008-406B-A063-D4586E0E295B}"/>
    <cellStyle name="標準 3 2" xfId="6" xr:uid="{DC5FCB67-8E82-470B-BCFE-56E6AD250CC9}"/>
    <cellStyle name="標準 3 3" xfId="14" xr:uid="{F246523E-8866-4E21-A1CA-062E90AC7113}"/>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3">
    <dxf>
      <font>
        <color rgb="FF9C0006"/>
      </font>
      <fill>
        <patternFill>
          <bgColor rgb="FFFFC7CE"/>
        </patternFill>
      </fill>
    </dxf>
    <dxf>
      <font>
        <color theme="0"/>
      </font>
      <fill>
        <patternFill>
          <bgColor theme="0"/>
        </patternFill>
      </fill>
    </dxf>
    <dxf>
      <font>
        <color rgb="FF9C0006"/>
      </font>
      <fill>
        <patternFill>
          <bgColor rgb="FFFFC7CE"/>
        </patternFill>
      </fill>
    </dxf>
  </dxfs>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25505;&#25246;&#30003;&#35531;&#26360;&#65288;&#27963;&#21205;&#32068;&#32340;&#65289;'!A1"/><Relationship Id="rId1" Type="http://schemas.openxmlformats.org/officeDocument/2006/relationships/hyperlink" Target="#&#30003;&#35531;&#12481;&#12455;&#12483;&#12463;&#12522;&#12473;&#12488;!A1"/></Relationships>
</file>

<file path=xl/drawings/_rels/drawing10.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11.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12.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2.xml.rels><?xml version="1.0" encoding="UTF-8" standalone="yes"?>
<Relationships xmlns="http://schemas.openxmlformats.org/package/2006/relationships"><Relationship Id="rId2" Type="http://schemas.openxmlformats.org/officeDocument/2006/relationships/hyperlink" Target="#&#27963;&#21205;&#35336;&#30011;&#26360;!A29"/><Relationship Id="rId1" Type="http://schemas.openxmlformats.org/officeDocument/2006/relationships/hyperlink" Target="#&#30003;&#35531;&#12481;&#12455;&#12483;&#12463;&#12522;&#12473;&#12488;!A1"/></Relationships>
</file>

<file path=xl/drawings/_rels/drawing3.xml.rels><?xml version="1.0" encoding="UTF-8" standalone="yes"?>
<Relationships xmlns="http://schemas.openxmlformats.org/package/2006/relationships"><Relationship Id="rId2" Type="http://schemas.openxmlformats.org/officeDocument/2006/relationships/hyperlink" Target="#&#30003;&#35531;&#12481;&#12455;&#12483;&#12463;&#12522;&#12473;&#12488;!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5.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6.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7.xml.rels><?xml version="1.0" encoding="UTF-8" standalone="yes"?>
<Relationships xmlns="http://schemas.openxmlformats.org/package/2006/relationships"><Relationship Id="rId1" Type="http://schemas.openxmlformats.org/officeDocument/2006/relationships/hyperlink" Target="#&#30003;&#35531;&#12481;&#12455;&#12483;&#12463;&#12522;&#12473;&#12488;!A1"/></Relationships>
</file>

<file path=xl/drawings/_rels/drawing8.xml.rels><?xml version="1.0" encoding="UTF-8" standalone="yes"?>
<Relationships xmlns="http://schemas.openxmlformats.org/package/2006/relationships"><Relationship Id="rId2" Type="http://schemas.openxmlformats.org/officeDocument/2006/relationships/hyperlink" Target="#&#20491;&#21029;&#35215;&#31684;&#65409;&#65386;&#65391;&#65400;&#65404;&#65392;&#65412;!A1"/><Relationship Id="rId1" Type="http://schemas.openxmlformats.org/officeDocument/2006/relationships/hyperlink" Target="#&#30003;&#35531;&#12481;&#12455;&#12483;&#12463;&#12522;&#12473;&#12488;!A1"/></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30003;&#35531;&#12481;&#12455;&#12483;&#12463;&#12522;&#12473;&#12488;!A1"/></Relationships>
</file>

<file path=xl/drawings/drawing1.xml><?xml version="1.0" encoding="utf-8"?>
<xdr:wsDr xmlns:xdr="http://schemas.openxmlformats.org/drawingml/2006/spreadsheetDrawing" xmlns:a="http://schemas.openxmlformats.org/drawingml/2006/main">
  <xdr:twoCellAnchor>
    <xdr:from>
      <xdr:col>24</xdr:col>
      <xdr:colOff>239576</xdr:colOff>
      <xdr:row>103</xdr:row>
      <xdr:rowOff>17301</xdr:rowOff>
    </xdr:from>
    <xdr:to>
      <xdr:col>28</xdr:col>
      <xdr:colOff>53209</xdr:colOff>
      <xdr:row>110</xdr:row>
      <xdr:rowOff>54429</xdr:rowOff>
    </xdr:to>
    <xdr:sp macro="" textlink="">
      <xdr:nvSpPr>
        <xdr:cNvPr id="2" name="正方形/長方形 1">
          <a:extLst>
            <a:ext uri="{FF2B5EF4-FFF2-40B4-BE49-F238E27FC236}">
              <a16:creationId xmlns:a16="http://schemas.microsoft.com/office/drawing/2014/main" id="{EC9849D5-A373-43EF-8809-7F7248DC227A}"/>
            </a:ext>
          </a:extLst>
        </xdr:cNvPr>
        <xdr:cNvSpPr/>
      </xdr:nvSpPr>
      <xdr:spPr>
        <a:xfrm>
          <a:off x="6417219" y="27667015"/>
          <a:ext cx="2235704" cy="2663307"/>
        </a:xfrm>
        <a:prstGeom prst="rect">
          <a:avLst/>
        </a:prstGeom>
        <a:solidFill>
          <a:schemeClr val="bg1"/>
        </a:solidFill>
        <a:ln w="762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資機材・施設の整備は、整備活動中に必要とするので</a:t>
          </a:r>
          <a:r>
            <a:rPr kumimoji="1" lang="ja-JP" altLang="en-US" sz="1600" b="1">
              <a:solidFill>
                <a:schemeClr val="tx1"/>
              </a:solidFill>
            </a:rPr>
            <a:t>開始前</a:t>
          </a:r>
          <a:r>
            <a:rPr kumimoji="1" lang="ja-JP" altLang="en-US" sz="1600">
              <a:solidFill>
                <a:schemeClr val="tx1"/>
              </a:solidFill>
            </a:rPr>
            <a:t>に購入する計画を立ててください。作業完了後の購入は「交付金対象外」です。</a:t>
          </a:r>
        </a:p>
      </xdr:txBody>
    </xdr:sp>
    <xdr:clientData/>
  </xdr:twoCellAnchor>
  <xdr:twoCellAnchor>
    <xdr:from>
      <xdr:col>27</xdr:col>
      <xdr:colOff>531285</xdr:colOff>
      <xdr:row>76</xdr:row>
      <xdr:rowOff>192232</xdr:rowOff>
    </xdr:from>
    <xdr:to>
      <xdr:col>28</xdr:col>
      <xdr:colOff>678008</xdr:colOff>
      <xdr:row>76</xdr:row>
      <xdr:rowOff>192232</xdr:rowOff>
    </xdr:to>
    <xdr:cxnSp macro="">
      <xdr:nvCxnSpPr>
        <xdr:cNvPr id="3" name="直線矢印コネクタ 2">
          <a:extLst>
            <a:ext uri="{FF2B5EF4-FFF2-40B4-BE49-F238E27FC236}">
              <a16:creationId xmlns:a16="http://schemas.microsoft.com/office/drawing/2014/main" id="{5B3F9E20-44EB-4D69-88BA-DE4A4ACC7B76}"/>
            </a:ext>
          </a:extLst>
        </xdr:cNvPr>
        <xdr:cNvCxnSpPr/>
      </xdr:nvCxnSpPr>
      <xdr:spPr>
        <a:xfrm>
          <a:off x="8393740" y="18757323"/>
          <a:ext cx="839450"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554914</xdr:colOff>
      <xdr:row>76</xdr:row>
      <xdr:rowOff>182706</xdr:rowOff>
    </xdr:from>
    <xdr:to>
      <xdr:col>30</xdr:col>
      <xdr:colOff>190904</xdr:colOff>
      <xdr:row>76</xdr:row>
      <xdr:rowOff>182708</xdr:rowOff>
    </xdr:to>
    <xdr:cxnSp macro="">
      <xdr:nvCxnSpPr>
        <xdr:cNvPr id="4" name="直線矢印コネクタ 3">
          <a:extLst>
            <a:ext uri="{FF2B5EF4-FFF2-40B4-BE49-F238E27FC236}">
              <a16:creationId xmlns:a16="http://schemas.microsoft.com/office/drawing/2014/main" id="{06C9CB55-E93A-4B39-9D72-472B32762F47}"/>
            </a:ext>
          </a:extLst>
        </xdr:cNvPr>
        <xdr:cNvCxnSpPr/>
      </xdr:nvCxnSpPr>
      <xdr:spPr>
        <a:xfrm flipV="1">
          <a:off x="9802823" y="18747797"/>
          <a:ext cx="328717" cy="2"/>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218538</xdr:colOff>
      <xdr:row>77</xdr:row>
      <xdr:rowOff>54473</xdr:rowOff>
    </xdr:from>
    <xdr:to>
      <xdr:col>27</xdr:col>
      <xdr:colOff>361950</xdr:colOff>
      <xdr:row>78</xdr:row>
      <xdr:rowOff>75562</xdr:rowOff>
    </xdr:to>
    <xdr:sp macro="" textlink="">
      <xdr:nvSpPr>
        <xdr:cNvPr id="5" name="正方形/長方形 4">
          <a:extLst>
            <a:ext uri="{FF2B5EF4-FFF2-40B4-BE49-F238E27FC236}">
              <a16:creationId xmlns:a16="http://schemas.microsoft.com/office/drawing/2014/main" id="{FAC7F9D5-927D-4C7A-9571-A999F0001B14}"/>
            </a:ext>
          </a:extLst>
        </xdr:cNvPr>
        <xdr:cNvSpPr/>
      </xdr:nvSpPr>
      <xdr:spPr>
        <a:xfrm>
          <a:off x="6743163" y="17304248"/>
          <a:ext cx="1515012" cy="26873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現地の林況調査</a:t>
          </a:r>
        </a:p>
      </xdr:txBody>
    </xdr:sp>
    <xdr:clientData/>
  </xdr:twoCellAnchor>
  <xdr:twoCellAnchor>
    <xdr:from>
      <xdr:col>25</xdr:col>
      <xdr:colOff>178321</xdr:colOff>
      <xdr:row>78</xdr:row>
      <xdr:rowOff>185706</xdr:rowOff>
    </xdr:from>
    <xdr:to>
      <xdr:col>28</xdr:col>
      <xdr:colOff>600074</xdr:colOff>
      <xdr:row>78</xdr:row>
      <xdr:rowOff>438150</xdr:rowOff>
    </xdr:to>
    <xdr:sp macro="" textlink="">
      <xdr:nvSpPr>
        <xdr:cNvPr id="6" name="正方形/長方形 5">
          <a:extLst>
            <a:ext uri="{FF2B5EF4-FFF2-40B4-BE49-F238E27FC236}">
              <a16:creationId xmlns:a16="http://schemas.microsoft.com/office/drawing/2014/main" id="{B6137026-5B36-4A59-A3DA-39E47529CA0B}"/>
            </a:ext>
          </a:extLst>
        </xdr:cNvPr>
        <xdr:cNvSpPr/>
      </xdr:nvSpPr>
      <xdr:spPr>
        <a:xfrm>
          <a:off x="6702946" y="17683131"/>
          <a:ext cx="2479153" cy="25244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活動計画の実施のための話し合い</a:t>
          </a:r>
        </a:p>
      </xdr:txBody>
    </xdr:sp>
    <xdr:clientData/>
  </xdr:twoCellAnchor>
  <xdr:twoCellAnchor>
    <xdr:from>
      <xdr:col>26</xdr:col>
      <xdr:colOff>503407</xdr:colOff>
      <xdr:row>90</xdr:row>
      <xdr:rowOff>140251</xdr:rowOff>
    </xdr:from>
    <xdr:to>
      <xdr:col>28</xdr:col>
      <xdr:colOff>192201</xdr:colOff>
      <xdr:row>90</xdr:row>
      <xdr:rowOff>419253</xdr:rowOff>
    </xdr:to>
    <xdr:sp macro="" textlink="">
      <xdr:nvSpPr>
        <xdr:cNvPr id="7" name="正方形/長方形 6">
          <a:extLst>
            <a:ext uri="{FF2B5EF4-FFF2-40B4-BE49-F238E27FC236}">
              <a16:creationId xmlns:a16="http://schemas.microsoft.com/office/drawing/2014/main" id="{01020481-B0EE-4B54-B919-662FE010616A}"/>
            </a:ext>
          </a:extLst>
        </xdr:cNvPr>
        <xdr:cNvSpPr/>
      </xdr:nvSpPr>
      <xdr:spPr>
        <a:xfrm>
          <a:off x="7742407" y="23952751"/>
          <a:ext cx="1049508" cy="27900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作業道作設</a:t>
          </a:r>
        </a:p>
      </xdr:txBody>
    </xdr:sp>
    <xdr:clientData/>
  </xdr:twoCellAnchor>
  <xdr:twoCellAnchor>
    <xdr:from>
      <xdr:col>25</xdr:col>
      <xdr:colOff>84869</xdr:colOff>
      <xdr:row>90</xdr:row>
      <xdr:rowOff>140252</xdr:rowOff>
    </xdr:from>
    <xdr:to>
      <xdr:col>26</xdr:col>
      <xdr:colOff>394907</xdr:colOff>
      <xdr:row>90</xdr:row>
      <xdr:rowOff>395612</xdr:rowOff>
    </xdr:to>
    <xdr:sp macro="" textlink="">
      <xdr:nvSpPr>
        <xdr:cNvPr id="8" name="正方形/長方形 7">
          <a:extLst>
            <a:ext uri="{FF2B5EF4-FFF2-40B4-BE49-F238E27FC236}">
              <a16:creationId xmlns:a16="http://schemas.microsoft.com/office/drawing/2014/main" id="{E9521758-B42C-4FFE-AA22-2539ADFBECE0}"/>
            </a:ext>
          </a:extLst>
        </xdr:cNvPr>
        <xdr:cNvSpPr/>
      </xdr:nvSpPr>
      <xdr:spPr>
        <a:xfrm>
          <a:off x="6643512" y="23952752"/>
          <a:ext cx="990395" cy="25536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作業道補修</a:t>
          </a:r>
        </a:p>
      </xdr:txBody>
    </xdr:sp>
    <xdr:clientData/>
  </xdr:twoCellAnchor>
  <xdr:twoCellAnchor>
    <xdr:from>
      <xdr:col>28</xdr:col>
      <xdr:colOff>172174</xdr:colOff>
      <xdr:row>83</xdr:row>
      <xdr:rowOff>61250</xdr:rowOff>
    </xdr:from>
    <xdr:to>
      <xdr:col>30</xdr:col>
      <xdr:colOff>55198</xdr:colOff>
      <xdr:row>83</xdr:row>
      <xdr:rowOff>354257</xdr:rowOff>
    </xdr:to>
    <xdr:sp macro="" textlink="">
      <xdr:nvSpPr>
        <xdr:cNvPr id="9" name="正方形/長方形 8">
          <a:extLst>
            <a:ext uri="{FF2B5EF4-FFF2-40B4-BE49-F238E27FC236}">
              <a16:creationId xmlns:a16="http://schemas.microsoft.com/office/drawing/2014/main" id="{EAB07BA8-DA7C-4882-8C2B-6CD3C1E6B086}"/>
            </a:ext>
          </a:extLst>
        </xdr:cNvPr>
        <xdr:cNvSpPr/>
      </xdr:nvSpPr>
      <xdr:spPr>
        <a:xfrm>
          <a:off x="8727356" y="20946977"/>
          <a:ext cx="1268478" cy="2930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灌木の刈払</a:t>
          </a:r>
        </a:p>
      </xdr:txBody>
    </xdr:sp>
    <xdr:clientData/>
  </xdr:twoCellAnchor>
  <xdr:twoCellAnchor>
    <xdr:from>
      <xdr:col>33</xdr:col>
      <xdr:colOff>658266</xdr:colOff>
      <xdr:row>83</xdr:row>
      <xdr:rowOff>123477</xdr:rowOff>
    </xdr:from>
    <xdr:to>
      <xdr:col>34</xdr:col>
      <xdr:colOff>654130</xdr:colOff>
      <xdr:row>83</xdr:row>
      <xdr:rowOff>388441</xdr:rowOff>
    </xdr:to>
    <xdr:sp macro="" textlink="">
      <xdr:nvSpPr>
        <xdr:cNvPr id="10" name="正方形/長方形 9">
          <a:extLst>
            <a:ext uri="{FF2B5EF4-FFF2-40B4-BE49-F238E27FC236}">
              <a16:creationId xmlns:a16="http://schemas.microsoft.com/office/drawing/2014/main" id="{48C49141-550E-46AC-9DDB-D92FE9743FA7}"/>
            </a:ext>
          </a:extLst>
        </xdr:cNvPr>
        <xdr:cNvSpPr/>
      </xdr:nvSpPr>
      <xdr:spPr>
        <a:xfrm>
          <a:off x="12659766" y="21350620"/>
          <a:ext cx="676221" cy="2649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加工</a:t>
          </a:r>
        </a:p>
      </xdr:txBody>
    </xdr:sp>
    <xdr:clientData/>
  </xdr:twoCellAnchor>
  <xdr:twoCellAnchor>
    <xdr:from>
      <xdr:col>38</xdr:col>
      <xdr:colOff>48447</xdr:colOff>
      <xdr:row>82</xdr:row>
      <xdr:rowOff>144929</xdr:rowOff>
    </xdr:from>
    <xdr:to>
      <xdr:col>39</xdr:col>
      <xdr:colOff>15892</xdr:colOff>
      <xdr:row>82</xdr:row>
      <xdr:rowOff>419037</xdr:rowOff>
    </xdr:to>
    <xdr:sp macro="" textlink="">
      <xdr:nvSpPr>
        <xdr:cNvPr id="11" name="正方形/長方形 10">
          <a:extLst>
            <a:ext uri="{FF2B5EF4-FFF2-40B4-BE49-F238E27FC236}">
              <a16:creationId xmlns:a16="http://schemas.microsoft.com/office/drawing/2014/main" id="{06F45D48-DA2B-4EA8-A2D9-7070848E9C28}"/>
            </a:ext>
          </a:extLst>
        </xdr:cNvPr>
        <xdr:cNvSpPr/>
      </xdr:nvSpPr>
      <xdr:spPr>
        <a:xfrm>
          <a:off x="15451733" y="20909429"/>
          <a:ext cx="647802" cy="2741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搬出</a:t>
          </a:r>
        </a:p>
      </xdr:txBody>
    </xdr:sp>
    <xdr:clientData/>
  </xdr:twoCellAnchor>
  <xdr:twoCellAnchor>
    <xdr:from>
      <xdr:col>27</xdr:col>
      <xdr:colOff>675644</xdr:colOff>
      <xdr:row>77</xdr:row>
      <xdr:rowOff>78893</xdr:rowOff>
    </xdr:from>
    <xdr:to>
      <xdr:col>30</xdr:col>
      <xdr:colOff>67931</xdr:colOff>
      <xdr:row>78</xdr:row>
      <xdr:rowOff>73601</xdr:rowOff>
    </xdr:to>
    <xdr:sp macro="" textlink="">
      <xdr:nvSpPr>
        <xdr:cNvPr id="13" name="正方形/長方形 12">
          <a:extLst>
            <a:ext uri="{FF2B5EF4-FFF2-40B4-BE49-F238E27FC236}">
              <a16:creationId xmlns:a16="http://schemas.microsoft.com/office/drawing/2014/main" id="{6D7C8403-0AD7-44DA-8588-F3E207ADE5F3}"/>
            </a:ext>
          </a:extLst>
        </xdr:cNvPr>
        <xdr:cNvSpPr/>
      </xdr:nvSpPr>
      <xdr:spPr>
        <a:xfrm>
          <a:off x="8538099" y="18886438"/>
          <a:ext cx="1470468" cy="23716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モニタリング調査</a:t>
          </a:r>
        </a:p>
      </xdr:txBody>
    </xdr:sp>
    <xdr:clientData/>
  </xdr:twoCellAnchor>
  <xdr:twoCellAnchor>
    <xdr:from>
      <xdr:col>25</xdr:col>
      <xdr:colOff>395799</xdr:colOff>
      <xdr:row>83</xdr:row>
      <xdr:rowOff>84535</xdr:rowOff>
    </xdr:from>
    <xdr:to>
      <xdr:col>26</xdr:col>
      <xdr:colOff>569462</xdr:colOff>
      <xdr:row>83</xdr:row>
      <xdr:rowOff>357284</xdr:rowOff>
    </xdr:to>
    <xdr:sp macro="" textlink="">
      <xdr:nvSpPr>
        <xdr:cNvPr id="14" name="正方形/長方形 13">
          <a:extLst>
            <a:ext uri="{FF2B5EF4-FFF2-40B4-BE49-F238E27FC236}">
              <a16:creationId xmlns:a16="http://schemas.microsoft.com/office/drawing/2014/main" id="{F7E45398-99F5-4DBD-AF47-00B4449E237E}"/>
            </a:ext>
          </a:extLst>
        </xdr:cNvPr>
        <xdr:cNvSpPr/>
      </xdr:nvSpPr>
      <xdr:spPr>
        <a:xfrm>
          <a:off x="6872799" y="20970262"/>
          <a:ext cx="866390"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間伐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156594</xdr:colOff>
      <xdr:row>86</xdr:row>
      <xdr:rowOff>203613</xdr:rowOff>
    </xdr:from>
    <xdr:to>
      <xdr:col>27</xdr:col>
      <xdr:colOff>75598</xdr:colOff>
      <xdr:row>87</xdr:row>
      <xdr:rowOff>6042</xdr:rowOff>
    </xdr:to>
    <xdr:sp macro="" textlink="">
      <xdr:nvSpPr>
        <xdr:cNvPr id="15" name="正方形/長方形 14">
          <a:extLst>
            <a:ext uri="{FF2B5EF4-FFF2-40B4-BE49-F238E27FC236}">
              <a16:creationId xmlns:a16="http://schemas.microsoft.com/office/drawing/2014/main" id="{D9D7003F-44AB-45E3-843B-48E0EDB21324}"/>
            </a:ext>
          </a:extLst>
        </xdr:cNvPr>
        <xdr:cNvSpPr/>
      </xdr:nvSpPr>
      <xdr:spPr>
        <a:xfrm>
          <a:off x="6715237" y="22600970"/>
          <a:ext cx="1279718" cy="26507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チッパー処理</a:t>
          </a:r>
        </a:p>
      </xdr:txBody>
    </xdr:sp>
    <xdr:clientData/>
  </xdr:twoCellAnchor>
  <xdr:twoCellAnchor>
    <xdr:from>
      <xdr:col>14</xdr:col>
      <xdr:colOff>0</xdr:colOff>
      <xdr:row>85</xdr:row>
      <xdr:rowOff>247650</xdr:rowOff>
    </xdr:from>
    <xdr:to>
      <xdr:col>24</xdr:col>
      <xdr:colOff>0</xdr:colOff>
      <xdr:row>85</xdr:row>
      <xdr:rowOff>247650</xdr:rowOff>
    </xdr:to>
    <xdr:cxnSp macro="">
      <xdr:nvCxnSpPr>
        <xdr:cNvPr id="16" name="直線矢印コネクタ 15">
          <a:extLst>
            <a:ext uri="{FF2B5EF4-FFF2-40B4-BE49-F238E27FC236}">
              <a16:creationId xmlns:a16="http://schemas.microsoft.com/office/drawing/2014/main" id="{05BCFCE3-3850-4A16-88FA-C61F09FDD0AB}"/>
            </a:ext>
          </a:extLst>
        </xdr:cNvPr>
        <xdr:cNvCxnSpPr/>
      </xdr:nvCxnSpPr>
      <xdr:spPr>
        <a:xfrm>
          <a:off x="4048125" y="20345400"/>
          <a:ext cx="2095500" cy="0"/>
        </a:xfrm>
        <a:prstGeom prst="straightConnector1">
          <a:avLst/>
        </a:prstGeom>
        <a:ln w="190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128578</xdr:colOff>
      <xdr:row>76</xdr:row>
      <xdr:rowOff>173182</xdr:rowOff>
    </xdr:from>
    <xdr:to>
      <xdr:col>27</xdr:col>
      <xdr:colOff>417699</xdr:colOff>
      <xdr:row>76</xdr:row>
      <xdr:rowOff>173182</xdr:rowOff>
    </xdr:to>
    <xdr:cxnSp macro="">
      <xdr:nvCxnSpPr>
        <xdr:cNvPr id="17" name="直線矢印コネクタ 16">
          <a:extLst>
            <a:ext uri="{FF2B5EF4-FFF2-40B4-BE49-F238E27FC236}">
              <a16:creationId xmlns:a16="http://schemas.microsoft.com/office/drawing/2014/main" id="{75B720EF-C1D8-4A6D-A277-8D10BF3C291C}"/>
            </a:ext>
          </a:extLst>
        </xdr:cNvPr>
        <xdr:cNvCxnSpPr/>
      </xdr:nvCxnSpPr>
      <xdr:spPr>
        <a:xfrm>
          <a:off x="6605578" y="18738273"/>
          <a:ext cx="1674576"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683739</xdr:colOff>
      <xdr:row>78</xdr:row>
      <xdr:rowOff>208990</xdr:rowOff>
    </xdr:from>
    <xdr:to>
      <xdr:col>30</xdr:col>
      <xdr:colOff>516664</xdr:colOff>
      <xdr:row>79</xdr:row>
      <xdr:rowOff>8387</xdr:rowOff>
    </xdr:to>
    <xdr:sp macro="" textlink="">
      <xdr:nvSpPr>
        <xdr:cNvPr id="18" name="正方形/長方形 17">
          <a:extLst>
            <a:ext uri="{FF2B5EF4-FFF2-40B4-BE49-F238E27FC236}">
              <a16:creationId xmlns:a16="http://schemas.microsoft.com/office/drawing/2014/main" id="{54B5EEA3-18ED-4ED1-B84A-1B6CDA620CCC}"/>
            </a:ext>
          </a:extLst>
        </xdr:cNvPr>
        <xdr:cNvSpPr/>
      </xdr:nvSpPr>
      <xdr:spPr>
        <a:xfrm>
          <a:off x="9265764" y="17706415"/>
          <a:ext cx="1204525" cy="25659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25</xdr:col>
      <xdr:colOff>167253</xdr:colOff>
      <xdr:row>79</xdr:row>
      <xdr:rowOff>202867</xdr:rowOff>
    </xdr:from>
    <xdr:to>
      <xdr:col>27</xdr:col>
      <xdr:colOff>437322</xdr:colOff>
      <xdr:row>79</xdr:row>
      <xdr:rowOff>202867</xdr:rowOff>
    </xdr:to>
    <xdr:cxnSp macro="">
      <xdr:nvCxnSpPr>
        <xdr:cNvPr id="19" name="直線矢印コネクタ 18">
          <a:extLst>
            <a:ext uri="{FF2B5EF4-FFF2-40B4-BE49-F238E27FC236}">
              <a16:creationId xmlns:a16="http://schemas.microsoft.com/office/drawing/2014/main" id="{66015451-2C63-4697-883D-BA75195A278E}"/>
            </a:ext>
          </a:extLst>
        </xdr:cNvPr>
        <xdr:cNvCxnSpPr/>
      </xdr:nvCxnSpPr>
      <xdr:spPr>
        <a:xfrm>
          <a:off x="6691878" y="18157492"/>
          <a:ext cx="164166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180223</xdr:colOff>
      <xdr:row>86</xdr:row>
      <xdr:rowOff>204672</xdr:rowOff>
    </xdr:from>
    <xdr:to>
      <xdr:col>28</xdr:col>
      <xdr:colOff>350709</xdr:colOff>
      <xdr:row>87</xdr:row>
      <xdr:rowOff>29248</xdr:rowOff>
    </xdr:to>
    <xdr:sp macro="" textlink="">
      <xdr:nvSpPr>
        <xdr:cNvPr id="20" name="正方形/長方形 19">
          <a:extLst>
            <a:ext uri="{FF2B5EF4-FFF2-40B4-BE49-F238E27FC236}">
              <a16:creationId xmlns:a16="http://schemas.microsoft.com/office/drawing/2014/main" id="{D907DC49-7699-45BF-8A12-B478150DA994}"/>
            </a:ext>
          </a:extLst>
        </xdr:cNvPr>
        <xdr:cNvSpPr/>
      </xdr:nvSpPr>
      <xdr:spPr>
        <a:xfrm>
          <a:off x="8099580" y="22602029"/>
          <a:ext cx="850843" cy="28721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竹伐採</a:t>
          </a:r>
        </a:p>
      </xdr:txBody>
    </xdr:sp>
    <xdr:clientData/>
  </xdr:twoCellAnchor>
  <xdr:twoCellAnchor>
    <xdr:from>
      <xdr:col>27</xdr:col>
      <xdr:colOff>673398</xdr:colOff>
      <xdr:row>79</xdr:row>
      <xdr:rowOff>217684</xdr:rowOff>
    </xdr:from>
    <xdr:to>
      <xdr:col>28</xdr:col>
      <xdr:colOff>387827</xdr:colOff>
      <xdr:row>79</xdr:row>
      <xdr:rowOff>220859</xdr:rowOff>
    </xdr:to>
    <xdr:cxnSp macro="">
      <xdr:nvCxnSpPr>
        <xdr:cNvPr id="21" name="直線矢印コネクタ 20">
          <a:extLst>
            <a:ext uri="{FF2B5EF4-FFF2-40B4-BE49-F238E27FC236}">
              <a16:creationId xmlns:a16="http://schemas.microsoft.com/office/drawing/2014/main" id="{C8F43B9C-1D89-4AC6-8BDE-AE3ECAD58831}"/>
            </a:ext>
          </a:extLst>
        </xdr:cNvPr>
        <xdr:cNvCxnSpPr/>
      </xdr:nvCxnSpPr>
      <xdr:spPr>
        <a:xfrm>
          <a:off x="8569623" y="18172309"/>
          <a:ext cx="400229"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49689</xdr:colOff>
      <xdr:row>76</xdr:row>
      <xdr:rowOff>182706</xdr:rowOff>
    </xdr:from>
    <xdr:to>
      <xdr:col>29</xdr:col>
      <xdr:colOff>444654</xdr:colOff>
      <xdr:row>76</xdr:row>
      <xdr:rowOff>185881</xdr:rowOff>
    </xdr:to>
    <xdr:cxnSp macro="">
      <xdr:nvCxnSpPr>
        <xdr:cNvPr id="22" name="直線矢印コネクタ 21">
          <a:extLst>
            <a:ext uri="{FF2B5EF4-FFF2-40B4-BE49-F238E27FC236}">
              <a16:creationId xmlns:a16="http://schemas.microsoft.com/office/drawing/2014/main" id="{DBEC3ED7-6C59-408C-BD62-151E00969239}"/>
            </a:ext>
          </a:extLst>
        </xdr:cNvPr>
        <xdr:cNvCxnSpPr/>
      </xdr:nvCxnSpPr>
      <xdr:spPr>
        <a:xfrm>
          <a:off x="9297598" y="18747797"/>
          <a:ext cx="394965"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662665</xdr:colOff>
      <xdr:row>83</xdr:row>
      <xdr:rowOff>76069</xdr:rowOff>
    </xdr:from>
    <xdr:to>
      <xdr:col>28</xdr:col>
      <xdr:colOff>99150</xdr:colOff>
      <xdr:row>83</xdr:row>
      <xdr:rowOff>348818</xdr:rowOff>
    </xdr:to>
    <xdr:sp macro="" textlink="">
      <xdr:nvSpPr>
        <xdr:cNvPr id="23" name="正方形/長方形 22">
          <a:extLst>
            <a:ext uri="{FF2B5EF4-FFF2-40B4-BE49-F238E27FC236}">
              <a16:creationId xmlns:a16="http://schemas.microsoft.com/office/drawing/2014/main" id="{F72518F2-FA2D-4200-AD42-8937861C4789}"/>
            </a:ext>
          </a:extLst>
        </xdr:cNvPr>
        <xdr:cNvSpPr/>
      </xdr:nvSpPr>
      <xdr:spPr>
        <a:xfrm>
          <a:off x="7832392" y="20961796"/>
          <a:ext cx="821940" cy="2727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除伐</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246724</xdr:colOff>
      <xdr:row>82</xdr:row>
      <xdr:rowOff>138794</xdr:rowOff>
    </xdr:from>
    <xdr:to>
      <xdr:col>27</xdr:col>
      <xdr:colOff>129745</xdr:colOff>
      <xdr:row>82</xdr:row>
      <xdr:rowOff>412120</xdr:rowOff>
    </xdr:to>
    <xdr:sp macro="" textlink="">
      <xdr:nvSpPr>
        <xdr:cNvPr id="24" name="正方形/長方形 23">
          <a:extLst>
            <a:ext uri="{FF2B5EF4-FFF2-40B4-BE49-F238E27FC236}">
              <a16:creationId xmlns:a16="http://schemas.microsoft.com/office/drawing/2014/main" id="{F78F3412-5CBA-4E5F-9A86-07461C927CDF}"/>
            </a:ext>
          </a:extLst>
        </xdr:cNvPr>
        <xdr:cNvSpPr/>
      </xdr:nvSpPr>
      <xdr:spPr>
        <a:xfrm>
          <a:off x="6723724" y="20574249"/>
          <a:ext cx="1268476"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枯損木の除去</a:t>
          </a:r>
        </a:p>
      </xdr:txBody>
    </xdr:sp>
    <xdr:clientData/>
  </xdr:twoCellAnchor>
  <xdr:twoCellAnchor>
    <xdr:from>
      <xdr:col>27</xdr:col>
      <xdr:colOff>205792</xdr:colOff>
      <xdr:row>82</xdr:row>
      <xdr:rowOff>138794</xdr:rowOff>
    </xdr:from>
    <xdr:to>
      <xdr:col>29</xdr:col>
      <xdr:colOff>88814</xdr:colOff>
      <xdr:row>82</xdr:row>
      <xdr:rowOff>412120</xdr:rowOff>
    </xdr:to>
    <xdr:sp macro="" textlink="">
      <xdr:nvSpPr>
        <xdr:cNvPr id="25" name="正方形/長方形 24">
          <a:extLst>
            <a:ext uri="{FF2B5EF4-FFF2-40B4-BE49-F238E27FC236}">
              <a16:creationId xmlns:a16="http://schemas.microsoft.com/office/drawing/2014/main" id="{A70BABBF-B2A6-4B67-9EF3-73582CB6AEA2}"/>
            </a:ext>
          </a:extLst>
        </xdr:cNvPr>
        <xdr:cNvSpPr/>
      </xdr:nvSpPr>
      <xdr:spPr>
        <a:xfrm>
          <a:off x="8068247" y="20574249"/>
          <a:ext cx="1268476"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風倒木の除去</a:t>
          </a:r>
        </a:p>
      </xdr:txBody>
    </xdr:sp>
    <xdr:clientData/>
  </xdr:twoCellAnchor>
  <xdr:twoCellAnchor>
    <xdr:from>
      <xdr:col>29</xdr:col>
      <xdr:colOff>130089</xdr:colOff>
      <xdr:row>82</xdr:row>
      <xdr:rowOff>138794</xdr:rowOff>
    </xdr:from>
    <xdr:to>
      <xdr:col>31</xdr:col>
      <xdr:colOff>163243</xdr:colOff>
      <xdr:row>82</xdr:row>
      <xdr:rowOff>412120</xdr:rowOff>
    </xdr:to>
    <xdr:sp macro="" textlink="">
      <xdr:nvSpPr>
        <xdr:cNvPr id="26" name="正方形/長方形 25">
          <a:extLst>
            <a:ext uri="{FF2B5EF4-FFF2-40B4-BE49-F238E27FC236}">
              <a16:creationId xmlns:a16="http://schemas.microsoft.com/office/drawing/2014/main" id="{B8561491-B76E-43CF-8E54-5E10B936E960}"/>
            </a:ext>
          </a:extLst>
        </xdr:cNvPr>
        <xdr:cNvSpPr/>
      </xdr:nvSpPr>
      <xdr:spPr>
        <a:xfrm>
          <a:off x="9377998" y="20574249"/>
          <a:ext cx="1418609" cy="273326"/>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28</xdr:col>
      <xdr:colOff>470150</xdr:colOff>
      <xdr:row>86</xdr:row>
      <xdr:rowOff>200439</xdr:rowOff>
    </xdr:from>
    <xdr:to>
      <xdr:col>30</xdr:col>
      <xdr:colOff>341532</xdr:colOff>
      <xdr:row>87</xdr:row>
      <xdr:rowOff>25015</xdr:rowOff>
    </xdr:to>
    <xdr:sp macro="" textlink="">
      <xdr:nvSpPr>
        <xdr:cNvPr id="27" name="正方形/長方形 26">
          <a:extLst>
            <a:ext uri="{FF2B5EF4-FFF2-40B4-BE49-F238E27FC236}">
              <a16:creationId xmlns:a16="http://schemas.microsoft.com/office/drawing/2014/main" id="{0E34EFB1-A0BD-49D4-B43F-95FE812EB0AE}"/>
            </a:ext>
          </a:extLst>
        </xdr:cNvPr>
        <xdr:cNvSpPr/>
      </xdr:nvSpPr>
      <xdr:spPr>
        <a:xfrm>
          <a:off x="9069864" y="22597796"/>
          <a:ext cx="1232097" cy="28721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枯竹除去</a:t>
          </a:r>
        </a:p>
      </xdr:txBody>
    </xdr:sp>
    <xdr:clientData/>
  </xdr:twoCellAnchor>
  <xdr:twoCellAnchor>
    <xdr:from>
      <xdr:col>27</xdr:col>
      <xdr:colOff>168580</xdr:colOff>
      <xdr:row>87</xdr:row>
      <xdr:rowOff>103331</xdr:rowOff>
    </xdr:from>
    <xdr:to>
      <xdr:col>28</xdr:col>
      <xdr:colOff>360233</xdr:colOff>
      <xdr:row>88</xdr:row>
      <xdr:rowOff>137465</xdr:rowOff>
    </xdr:to>
    <xdr:sp macro="" textlink="">
      <xdr:nvSpPr>
        <xdr:cNvPr id="28" name="正方形/長方形 27">
          <a:extLst>
            <a:ext uri="{FF2B5EF4-FFF2-40B4-BE49-F238E27FC236}">
              <a16:creationId xmlns:a16="http://schemas.microsoft.com/office/drawing/2014/main" id="{A794FFC8-76C6-446E-A638-4DE37E415931}"/>
            </a:ext>
          </a:extLst>
        </xdr:cNvPr>
        <xdr:cNvSpPr/>
      </xdr:nvSpPr>
      <xdr:spPr>
        <a:xfrm>
          <a:off x="8087937" y="22963331"/>
          <a:ext cx="872010" cy="27906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p>
      </xdr:txBody>
    </xdr:sp>
    <xdr:clientData/>
  </xdr:twoCellAnchor>
  <xdr:twoCellAnchor>
    <xdr:from>
      <xdr:col>28</xdr:col>
      <xdr:colOff>661277</xdr:colOff>
      <xdr:row>79</xdr:row>
      <xdr:rowOff>178218</xdr:rowOff>
    </xdr:from>
    <xdr:to>
      <xdr:col>30</xdr:col>
      <xdr:colOff>115276</xdr:colOff>
      <xdr:row>79</xdr:row>
      <xdr:rowOff>178218</xdr:rowOff>
    </xdr:to>
    <xdr:cxnSp macro="">
      <xdr:nvCxnSpPr>
        <xdr:cNvPr id="29" name="直線矢印コネクタ 28">
          <a:extLst>
            <a:ext uri="{FF2B5EF4-FFF2-40B4-BE49-F238E27FC236}">
              <a16:creationId xmlns:a16="http://schemas.microsoft.com/office/drawing/2014/main" id="{B7E5576F-AF5C-4484-BBBF-A175F66030A5}"/>
            </a:ext>
          </a:extLst>
        </xdr:cNvPr>
        <xdr:cNvCxnSpPr/>
      </xdr:nvCxnSpPr>
      <xdr:spPr>
        <a:xfrm>
          <a:off x="9243302" y="18132843"/>
          <a:ext cx="825599"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162504</xdr:colOff>
      <xdr:row>85</xdr:row>
      <xdr:rowOff>230677</xdr:rowOff>
    </xdr:from>
    <xdr:to>
      <xdr:col>28</xdr:col>
      <xdr:colOff>600586</xdr:colOff>
      <xdr:row>85</xdr:row>
      <xdr:rowOff>230677</xdr:rowOff>
    </xdr:to>
    <xdr:cxnSp macro="">
      <xdr:nvCxnSpPr>
        <xdr:cNvPr id="30" name="直線矢印コネクタ 29">
          <a:extLst>
            <a:ext uri="{FF2B5EF4-FFF2-40B4-BE49-F238E27FC236}">
              <a16:creationId xmlns:a16="http://schemas.microsoft.com/office/drawing/2014/main" id="{FFB4D096-2305-4A5B-BF46-E12AE3C4FB8D}"/>
            </a:ext>
          </a:extLst>
        </xdr:cNvPr>
        <xdr:cNvCxnSpPr/>
      </xdr:nvCxnSpPr>
      <xdr:spPr>
        <a:xfrm>
          <a:off x="6721147" y="22165391"/>
          <a:ext cx="247915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172029</xdr:colOff>
      <xdr:row>86</xdr:row>
      <xdr:rowOff>25164</xdr:rowOff>
    </xdr:from>
    <xdr:to>
      <xdr:col>27</xdr:col>
      <xdr:colOff>451266</xdr:colOff>
      <xdr:row>86</xdr:row>
      <xdr:rowOff>25164</xdr:rowOff>
    </xdr:to>
    <xdr:cxnSp macro="">
      <xdr:nvCxnSpPr>
        <xdr:cNvPr id="31" name="直線矢印コネクタ 30">
          <a:extLst>
            <a:ext uri="{FF2B5EF4-FFF2-40B4-BE49-F238E27FC236}">
              <a16:creationId xmlns:a16="http://schemas.microsoft.com/office/drawing/2014/main" id="{B45F2A7A-A443-494C-A725-739956617FC8}"/>
            </a:ext>
          </a:extLst>
        </xdr:cNvPr>
        <xdr:cNvCxnSpPr/>
      </xdr:nvCxnSpPr>
      <xdr:spPr>
        <a:xfrm>
          <a:off x="6730672" y="22422521"/>
          <a:ext cx="1639951"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590812</xdr:colOff>
      <xdr:row>86</xdr:row>
      <xdr:rowOff>32572</xdr:rowOff>
    </xdr:from>
    <xdr:to>
      <xdr:col>28</xdr:col>
      <xdr:colOff>312168</xdr:colOff>
      <xdr:row>86</xdr:row>
      <xdr:rowOff>35747</xdr:rowOff>
    </xdr:to>
    <xdr:cxnSp macro="">
      <xdr:nvCxnSpPr>
        <xdr:cNvPr id="32" name="直線矢印コネクタ 31">
          <a:extLst>
            <a:ext uri="{FF2B5EF4-FFF2-40B4-BE49-F238E27FC236}">
              <a16:creationId xmlns:a16="http://schemas.microsoft.com/office/drawing/2014/main" id="{16A66C16-C4EC-4879-ACC5-F46DDABA3BD7}"/>
            </a:ext>
          </a:extLst>
        </xdr:cNvPr>
        <xdr:cNvCxnSpPr/>
      </xdr:nvCxnSpPr>
      <xdr:spPr>
        <a:xfrm>
          <a:off x="8510169" y="22429929"/>
          <a:ext cx="401713"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8978</xdr:colOff>
      <xdr:row>85</xdr:row>
      <xdr:rowOff>235968</xdr:rowOff>
    </xdr:from>
    <xdr:to>
      <xdr:col>30</xdr:col>
      <xdr:colOff>148776</xdr:colOff>
      <xdr:row>85</xdr:row>
      <xdr:rowOff>235968</xdr:rowOff>
    </xdr:to>
    <xdr:cxnSp macro="">
      <xdr:nvCxnSpPr>
        <xdr:cNvPr id="33" name="直線矢印コネクタ 32">
          <a:extLst>
            <a:ext uri="{FF2B5EF4-FFF2-40B4-BE49-F238E27FC236}">
              <a16:creationId xmlns:a16="http://schemas.microsoft.com/office/drawing/2014/main" id="{35B83460-C041-4600-B95B-2DACF9C5272B}"/>
            </a:ext>
          </a:extLst>
        </xdr:cNvPr>
        <xdr:cNvCxnSpPr/>
      </xdr:nvCxnSpPr>
      <xdr:spPr>
        <a:xfrm>
          <a:off x="9289049" y="22170682"/>
          <a:ext cx="820156"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206358</xdr:colOff>
      <xdr:row>80</xdr:row>
      <xdr:rowOff>256832</xdr:rowOff>
    </xdr:from>
    <xdr:to>
      <xdr:col>28</xdr:col>
      <xdr:colOff>644440</xdr:colOff>
      <xdr:row>80</xdr:row>
      <xdr:rowOff>256832</xdr:rowOff>
    </xdr:to>
    <xdr:cxnSp macro="">
      <xdr:nvCxnSpPr>
        <xdr:cNvPr id="34" name="直線矢印コネクタ 33">
          <a:extLst>
            <a:ext uri="{FF2B5EF4-FFF2-40B4-BE49-F238E27FC236}">
              <a16:creationId xmlns:a16="http://schemas.microsoft.com/office/drawing/2014/main" id="{5A717EE8-02B2-4D4A-87E9-3847B0915D88}"/>
            </a:ext>
          </a:extLst>
        </xdr:cNvPr>
        <xdr:cNvCxnSpPr/>
      </xdr:nvCxnSpPr>
      <xdr:spPr>
        <a:xfrm>
          <a:off x="6730983" y="18459107"/>
          <a:ext cx="2495482"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274999</xdr:colOff>
      <xdr:row>81</xdr:row>
      <xdr:rowOff>62699</xdr:rowOff>
    </xdr:from>
    <xdr:to>
      <xdr:col>27</xdr:col>
      <xdr:colOff>550511</xdr:colOff>
      <xdr:row>81</xdr:row>
      <xdr:rowOff>62699</xdr:rowOff>
    </xdr:to>
    <xdr:cxnSp macro="">
      <xdr:nvCxnSpPr>
        <xdr:cNvPr id="35" name="直線矢印コネクタ 34">
          <a:extLst>
            <a:ext uri="{FF2B5EF4-FFF2-40B4-BE49-F238E27FC236}">
              <a16:creationId xmlns:a16="http://schemas.microsoft.com/office/drawing/2014/main" id="{12DC0227-B53A-4C8E-8590-00CBA681EB26}"/>
            </a:ext>
          </a:extLst>
        </xdr:cNvPr>
        <xdr:cNvCxnSpPr/>
      </xdr:nvCxnSpPr>
      <xdr:spPr>
        <a:xfrm>
          <a:off x="6799624" y="18722174"/>
          <a:ext cx="1647112"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239359</xdr:colOff>
      <xdr:row>80</xdr:row>
      <xdr:rowOff>196957</xdr:rowOff>
    </xdr:from>
    <xdr:to>
      <xdr:col>29</xdr:col>
      <xdr:colOff>655682</xdr:colOff>
      <xdr:row>80</xdr:row>
      <xdr:rowOff>200132</xdr:rowOff>
    </xdr:to>
    <xdr:cxnSp macro="">
      <xdr:nvCxnSpPr>
        <xdr:cNvPr id="36" name="直線矢印コネクタ 35">
          <a:extLst>
            <a:ext uri="{FF2B5EF4-FFF2-40B4-BE49-F238E27FC236}">
              <a16:creationId xmlns:a16="http://schemas.microsoft.com/office/drawing/2014/main" id="{A6BA59D9-2503-4E1F-BA78-4FC632E6C9FF}"/>
            </a:ext>
          </a:extLst>
        </xdr:cNvPr>
        <xdr:cNvCxnSpPr/>
      </xdr:nvCxnSpPr>
      <xdr:spPr>
        <a:xfrm>
          <a:off x="9507184" y="18399232"/>
          <a:ext cx="416323"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4149</xdr:colOff>
      <xdr:row>81</xdr:row>
      <xdr:rowOff>70563</xdr:rowOff>
    </xdr:from>
    <xdr:to>
      <xdr:col>29</xdr:col>
      <xdr:colOff>138506</xdr:colOff>
      <xdr:row>81</xdr:row>
      <xdr:rowOff>70563</xdr:rowOff>
    </xdr:to>
    <xdr:cxnSp macro="">
      <xdr:nvCxnSpPr>
        <xdr:cNvPr id="37" name="直線矢印コネクタ 36">
          <a:extLst>
            <a:ext uri="{FF2B5EF4-FFF2-40B4-BE49-F238E27FC236}">
              <a16:creationId xmlns:a16="http://schemas.microsoft.com/office/drawing/2014/main" id="{4DCFEA7D-0087-4DF4-A41E-747F0395B3FD}"/>
            </a:ext>
          </a:extLst>
        </xdr:cNvPr>
        <xdr:cNvCxnSpPr/>
      </xdr:nvCxnSpPr>
      <xdr:spPr>
        <a:xfrm>
          <a:off x="8586174" y="18730038"/>
          <a:ext cx="82015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128109</xdr:colOff>
      <xdr:row>88</xdr:row>
      <xdr:rowOff>402970</xdr:rowOff>
    </xdr:from>
    <xdr:to>
      <xdr:col>28</xdr:col>
      <xdr:colOff>566192</xdr:colOff>
      <xdr:row>88</xdr:row>
      <xdr:rowOff>402970</xdr:rowOff>
    </xdr:to>
    <xdr:cxnSp macro="">
      <xdr:nvCxnSpPr>
        <xdr:cNvPr id="38" name="直線矢印コネクタ 37">
          <a:extLst>
            <a:ext uri="{FF2B5EF4-FFF2-40B4-BE49-F238E27FC236}">
              <a16:creationId xmlns:a16="http://schemas.microsoft.com/office/drawing/2014/main" id="{3C2F292C-2C3C-428F-8393-6E7DD895379F}"/>
            </a:ext>
          </a:extLst>
        </xdr:cNvPr>
        <xdr:cNvCxnSpPr/>
      </xdr:nvCxnSpPr>
      <xdr:spPr>
        <a:xfrm>
          <a:off x="6686752" y="23507899"/>
          <a:ext cx="2479154"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179967</xdr:colOff>
      <xdr:row>89</xdr:row>
      <xdr:rowOff>168172</xdr:rowOff>
    </xdr:from>
    <xdr:to>
      <xdr:col>27</xdr:col>
      <xdr:colOff>450036</xdr:colOff>
      <xdr:row>89</xdr:row>
      <xdr:rowOff>168172</xdr:rowOff>
    </xdr:to>
    <xdr:cxnSp macro="">
      <xdr:nvCxnSpPr>
        <xdr:cNvPr id="39" name="直線矢印コネクタ 38">
          <a:extLst>
            <a:ext uri="{FF2B5EF4-FFF2-40B4-BE49-F238E27FC236}">
              <a16:creationId xmlns:a16="http://schemas.microsoft.com/office/drawing/2014/main" id="{F623E7F4-704B-4D2A-8391-7D024F2BFC0B}"/>
            </a:ext>
          </a:extLst>
        </xdr:cNvPr>
        <xdr:cNvCxnSpPr/>
      </xdr:nvCxnSpPr>
      <xdr:spPr>
        <a:xfrm>
          <a:off x="6738610" y="23735743"/>
          <a:ext cx="1630783"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606311</xdr:colOff>
      <xdr:row>89</xdr:row>
      <xdr:rowOff>164997</xdr:rowOff>
    </xdr:from>
    <xdr:to>
      <xdr:col>28</xdr:col>
      <xdr:colOff>327667</xdr:colOff>
      <xdr:row>89</xdr:row>
      <xdr:rowOff>168172</xdr:rowOff>
    </xdr:to>
    <xdr:cxnSp macro="">
      <xdr:nvCxnSpPr>
        <xdr:cNvPr id="40" name="直線矢印コネクタ 39">
          <a:extLst>
            <a:ext uri="{FF2B5EF4-FFF2-40B4-BE49-F238E27FC236}">
              <a16:creationId xmlns:a16="http://schemas.microsoft.com/office/drawing/2014/main" id="{088AA2F8-9AA8-4B66-AEEB-28628D4E4070}"/>
            </a:ext>
          </a:extLst>
        </xdr:cNvPr>
        <xdr:cNvCxnSpPr/>
      </xdr:nvCxnSpPr>
      <xdr:spPr>
        <a:xfrm>
          <a:off x="8525668" y="23732568"/>
          <a:ext cx="401713" cy="3175"/>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649801</xdr:colOff>
      <xdr:row>88</xdr:row>
      <xdr:rowOff>397677</xdr:rowOff>
    </xdr:from>
    <xdr:to>
      <xdr:col>30</xdr:col>
      <xdr:colOff>103800</xdr:colOff>
      <xdr:row>88</xdr:row>
      <xdr:rowOff>397677</xdr:rowOff>
    </xdr:to>
    <xdr:cxnSp macro="">
      <xdr:nvCxnSpPr>
        <xdr:cNvPr id="41" name="直線矢印コネクタ 40">
          <a:extLst>
            <a:ext uri="{FF2B5EF4-FFF2-40B4-BE49-F238E27FC236}">
              <a16:creationId xmlns:a16="http://schemas.microsoft.com/office/drawing/2014/main" id="{3C27F3B7-07AC-44CF-9B9E-7CABABE0810A}"/>
            </a:ext>
          </a:extLst>
        </xdr:cNvPr>
        <xdr:cNvCxnSpPr/>
      </xdr:nvCxnSpPr>
      <xdr:spPr>
        <a:xfrm>
          <a:off x="9249515" y="23502606"/>
          <a:ext cx="814714"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588416</xdr:colOff>
      <xdr:row>82</xdr:row>
      <xdr:rowOff>114237</xdr:rowOff>
    </xdr:from>
    <xdr:to>
      <xdr:col>35</xdr:col>
      <xdr:colOff>476881</xdr:colOff>
      <xdr:row>82</xdr:row>
      <xdr:rowOff>412687</xdr:rowOff>
    </xdr:to>
    <xdr:sp macro="" textlink="">
      <xdr:nvSpPr>
        <xdr:cNvPr id="42" name="正方形/長方形 41">
          <a:extLst>
            <a:ext uri="{FF2B5EF4-FFF2-40B4-BE49-F238E27FC236}">
              <a16:creationId xmlns:a16="http://schemas.microsoft.com/office/drawing/2014/main" id="{D1AE02CA-8AB5-4EBF-B36C-9E08E196F9E7}"/>
            </a:ext>
          </a:extLst>
        </xdr:cNvPr>
        <xdr:cNvSpPr/>
      </xdr:nvSpPr>
      <xdr:spPr>
        <a:xfrm>
          <a:off x="12589916" y="20878737"/>
          <a:ext cx="1249179" cy="29845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雑草木の刈払</a:t>
          </a:r>
        </a:p>
      </xdr:txBody>
    </xdr:sp>
    <xdr:clientData/>
  </xdr:twoCellAnchor>
  <xdr:twoCellAnchor>
    <xdr:from>
      <xdr:col>30</xdr:col>
      <xdr:colOff>129280</xdr:colOff>
      <xdr:row>83</xdr:row>
      <xdr:rowOff>65487</xdr:rowOff>
    </xdr:from>
    <xdr:to>
      <xdr:col>31</xdr:col>
      <xdr:colOff>258492</xdr:colOff>
      <xdr:row>83</xdr:row>
      <xdr:rowOff>345795</xdr:rowOff>
    </xdr:to>
    <xdr:sp macro="" textlink="">
      <xdr:nvSpPr>
        <xdr:cNvPr id="43" name="正方形/長方形 42">
          <a:extLst>
            <a:ext uri="{FF2B5EF4-FFF2-40B4-BE49-F238E27FC236}">
              <a16:creationId xmlns:a16="http://schemas.microsoft.com/office/drawing/2014/main" id="{A23CFE4F-A760-442A-8F71-08234902EE59}"/>
            </a:ext>
          </a:extLst>
        </xdr:cNvPr>
        <xdr:cNvSpPr/>
      </xdr:nvSpPr>
      <xdr:spPr>
        <a:xfrm>
          <a:off x="10069916" y="20951214"/>
          <a:ext cx="821940" cy="28030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36</xdr:col>
      <xdr:colOff>652508</xdr:colOff>
      <xdr:row>82</xdr:row>
      <xdr:rowOff>135404</xdr:rowOff>
    </xdr:from>
    <xdr:to>
      <xdr:col>37</xdr:col>
      <xdr:colOff>644137</xdr:colOff>
      <xdr:row>82</xdr:row>
      <xdr:rowOff>421155</xdr:rowOff>
    </xdr:to>
    <xdr:sp macro="" textlink="">
      <xdr:nvSpPr>
        <xdr:cNvPr id="44" name="正方形/長方形 43">
          <a:extLst>
            <a:ext uri="{FF2B5EF4-FFF2-40B4-BE49-F238E27FC236}">
              <a16:creationId xmlns:a16="http://schemas.microsoft.com/office/drawing/2014/main" id="{FF1B717C-CA88-48CB-A78C-0DAA927A5C0A}"/>
            </a:ext>
          </a:extLst>
        </xdr:cNvPr>
        <xdr:cNvSpPr/>
      </xdr:nvSpPr>
      <xdr:spPr>
        <a:xfrm>
          <a:off x="14695079" y="20899904"/>
          <a:ext cx="671987" cy="28575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集積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35</xdr:col>
      <xdr:colOff>570439</xdr:colOff>
      <xdr:row>82</xdr:row>
      <xdr:rowOff>135403</xdr:rowOff>
    </xdr:from>
    <xdr:to>
      <xdr:col>36</xdr:col>
      <xdr:colOff>589008</xdr:colOff>
      <xdr:row>82</xdr:row>
      <xdr:rowOff>421154</xdr:rowOff>
    </xdr:to>
    <xdr:sp macro="" textlink="">
      <xdr:nvSpPr>
        <xdr:cNvPr id="45" name="正方形/長方形 44">
          <a:extLst>
            <a:ext uri="{FF2B5EF4-FFF2-40B4-BE49-F238E27FC236}">
              <a16:creationId xmlns:a16="http://schemas.microsoft.com/office/drawing/2014/main" id="{2D4379B8-DBA5-4757-B07F-1A30FB7B2C2F}"/>
            </a:ext>
          </a:extLst>
        </xdr:cNvPr>
        <xdr:cNvSpPr/>
      </xdr:nvSpPr>
      <xdr:spPr>
        <a:xfrm>
          <a:off x="13932653" y="20899903"/>
          <a:ext cx="698926" cy="28575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伐採</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35</xdr:col>
      <xdr:colOff>146130</xdr:colOff>
      <xdr:row>83</xdr:row>
      <xdr:rowOff>136177</xdr:rowOff>
    </xdr:from>
    <xdr:to>
      <xdr:col>36</xdr:col>
      <xdr:colOff>138969</xdr:colOff>
      <xdr:row>83</xdr:row>
      <xdr:rowOff>401141</xdr:rowOff>
    </xdr:to>
    <xdr:sp macro="" textlink="">
      <xdr:nvSpPr>
        <xdr:cNvPr id="46" name="正方形/長方形 45">
          <a:extLst>
            <a:ext uri="{FF2B5EF4-FFF2-40B4-BE49-F238E27FC236}">
              <a16:creationId xmlns:a16="http://schemas.microsoft.com/office/drawing/2014/main" id="{272669FA-72DC-49EE-A098-48DB1358E000}"/>
            </a:ext>
          </a:extLst>
        </xdr:cNvPr>
        <xdr:cNvSpPr/>
      </xdr:nvSpPr>
      <xdr:spPr>
        <a:xfrm>
          <a:off x="13508344" y="21363320"/>
          <a:ext cx="673196" cy="2649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採取</a:t>
          </a:r>
        </a:p>
      </xdr:txBody>
    </xdr:sp>
    <xdr:clientData/>
  </xdr:twoCellAnchor>
  <xdr:twoCellAnchor>
    <xdr:from>
      <xdr:col>36</xdr:col>
      <xdr:colOff>240569</xdr:colOff>
      <xdr:row>83</xdr:row>
      <xdr:rowOff>136176</xdr:rowOff>
    </xdr:from>
    <xdr:to>
      <xdr:col>37</xdr:col>
      <xdr:colOff>236431</xdr:colOff>
      <xdr:row>83</xdr:row>
      <xdr:rowOff>401140</xdr:rowOff>
    </xdr:to>
    <xdr:sp macro="" textlink="">
      <xdr:nvSpPr>
        <xdr:cNvPr id="47" name="正方形/長方形 46">
          <a:extLst>
            <a:ext uri="{FF2B5EF4-FFF2-40B4-BE49-F238E27FC236}">
              <a16:creationId xmlns:a16="http://schemas.microsoft.com/office/drawing/2014/main" id="{633BCC67-2450-48B0-9F6E-32C33AB69058}"/>
            </a:ext>
          </a:extLst>
        </xdr:cNvPr>
        <xdr:cNvSpPr/>
      </xdr:nvSpPr>
      <xdr:spPr>
        <a:xfrm>
          <a:off x="14283140" y="21363319"/>
          <a:ext cx="676220" cy="2649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植付</a:t>
          </a:r>
        </a:p>
      </xdr:txBody>
    </xdr:sp>
    <xdr:clientData/>
  </xdr:twoCellAnchor>
  <xdr:twoCellAnchor>
    <xdr:from>
      <xdr:col>25</xdr:col>
      <xdr:colOff>82753</xdr:colOff>
      <xdr:row>91</xdr:row>
      <xdr:rowOff>1966</xdr:rowOff>
    </xdr:from>
    <xdr:to>
      <xdr:col>26</xdr:col>
      <xdr:colOff>211967</xdr:colOff>
      <xdr:row>92</xdr:row>
      <xdr:rowOff>14435</xdr:rowOff>
    </xdr:to>
    <xdr:sp macro="" textlink="">
      <xdr:nvSpPr>
        <xdr:cNvPr id="48" name="正方形/長方形 47">
          <a:extLst>
            <a:ext uri="{FF2B5EF4-FFF2-40B4-BE49-F238E27FC236}">
              <a16:creationId xmlns:a16="http://schemas.microsoft.com/office/drawing/2014/main" id="{E758214A-21BC-4F77-9142-06A08F018C0B}"/>
            </a:ext>
          </a:extLst>
        </xdr:cNvPr>
        <xdr:cNvSpPr/>
      </xdr:nvSpPr>
      <xdr:spPr>
        <a:xfrm>
          <a:off x="6641396" y="24277109"/>
          <a:ext cx="809571" cy="25739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26</xdr:col>
      <xdr:colOff>310239</xdr:colOff>
      <xdr:row>91</xdr:row>
      <xdr:rowOff>23133</xdr:rowOff>
    </xdr:from>
    <xdr:to>
      <xdr:col>27</xdr:col>
      <xdr:colOff>439452</xdr:colOff>
      <xdr:row>92</xdr:row>
      <xdr:rowOff>35602</xdr:rowOff>
    </xdr:to>
    <xdr:sp macro="" textlink="">
      <xdr:nvSpPr>
        <xdr:cNvPr id="49" name="正方形/長方形 48">
          <a:extLst>
            <a:ext uri="{FF2B5EF4-FFF2-40B4-BE49-F238E27FC236}">
              <a16:creationId xmlns:a16="http://schemas.microsoft.com/office/drawing/2014/main" id="{876F7ECE-B5B7-47A1-B155-88C6016D66A5}"/>
            </a:ext>
          </a:extLst>
        </xdr:cNvPr>
        <xdr:cNvSpPr/>
      </xdr:nvSpPr>
      <xdr:spPr>
        <a:xfrm>
          <a:off x="7549239" y="24298276"/>
          <a:ext cx="809570" cy="25739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28</xdr:col>
      <xdr:colOff>287450</xdr:colOff>
      <xdr:row>90</xdr:row>
      <xdr:rowOff>130726</xdr:rowOff>
    </xdr:from>
    <xdr:to>
      <xdr:col>30</xdr:col>
      <xdr:colOff>331189</xdr:colOff>
      <xdr:row>90</xdr:row>
      <xdr:rowOff>409728</xdr:rowOff>
    </xdr:to>
    <xdr:sp macro="" textlink="">
      <xdr:nvSpPr>
        <xdr:cNvPr id="50" name="正方形/長方形 49">
          <a:extLst>
            <a:ext uri="{FF2B5EF4-FFF2-40B4-BE49-F238E27FC236}">
              <a16:creationId xmlns:a16="http://schemas.microsoft.com/office/drawing/2014/main" id="{E3452ABA-E7E4-4282-884A-2163B7D256BB}"/>
            </a:ext>
          </a:extLst>
        </xdr:cNvPr>
        <xdr:cNvSpPr/>
      </xdr:nvSpPr>
      <xdr:spPr>
        <a:xfrm>
          <a:off x="8887164" y="23943226"/>
          <a:ext cx="1404454" cy="27900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鳥獣防護柵設置</a:t>
          </a:r>
        </a:p>
      </xdr:txBody>
    </xdr:sp>
    <xdr:clientData/>
  </xdr:twoCellAnchor>
  <xdr:twoCellAnchor>
    <xdr:from>
      <xdr:col>27</xdr:col>
      <xdr:colOff>575620</xdr:colOff>
      <xdr:row>91</xdr:row>
      <xdr:rowOff>44299</xdr:rowOff>
    </xdr:from>
    <xdr:to>
      <xdr:col>29</xdr:col>
      <xdr:colOff>619357</xdr:colOff>
      <xdr:row>92</xdr:row>
      <xdr:rowOff>77935</xdr:rowOff>
    </xdr:to>
    <xdr:sp macro="" textlink="">
      <xdr:nvSpPr>
        <xdr:cNvPr id="51" name="正方形/長方形 50">
          <a:extLst>
            <a:ext uri="{FF2B5EF4-FFF2-40B4-BE49-F238E27FC236}">
              <a16:creationId xmlns:a16="http://schemas.microsoft.com/office/drawing/2014/main" id="{6757A425-C4CE-4B02-86E3-F273D34865F1}"/>
            </a:ext>
          </a:extLst>
        </xdr:cNvPr>
        <xdr:cNvSpPr/>
      </xdr:nvSpPr>
      <xdr:spPr>
        <a:xfrm>
          <a:off x="8494977" y="24319442"/>
          <a:ext cx="1404451" cy="2785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鳥獣防護柵補修</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55843</xdr:colOff>
      <xdr:row>91</xdr:row>
      <xdr:rowOff>12549</xdr:rowOff>
    </xdr:from>
    <xdr:to>
      <xdr:col>32</xdr:col>
      <xdr:colOff>322008</xdr:colOff>
      <xdr:row>92</xdr:row>
      <xdr:rowOff>46185</xdr:rowOff>
    </xdr:to>
    <xdr:sp macro="" textlink="">
      <xdr:nvSpPr>
        <xdr:cNvPr id="52" name="正方形/長方形 51">
          <a:extLst>
            <a:ext uri="{FF2B5EF4-FFF2-40B4-BE49-F238E27FC236}">
              <a16:creationId xmlns:a16="http://schemas.microsoft.com/office/drawing/2014/main" id="{F18DB867-2D1B-45BF-BBE7-B9BEE19C39A8}"/>
            </a:ext>
          </a:extLst>
        </xdr:cNvPr>
        <xdr:cNvSpPr/>
      </xdr:nvSpPr>
      <xdr:spPr>
        <a:xfrm>
          <a:off x="10016272" y="24287692"/>
          <a:ext cx="1626879" cy="27856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37</xdr:col>
      <xdr:colOff>368368</xdr:colOff>
      <xdr:row>83</xdr:row>
      <xdr:rowOff>115010</xdr:rowOff>
    </xdr:from>
    <xdr:to>
      <xdr:col>39</xdr:col>
      <xdr:colOff>631937</xdr:colOff>
      <xdr:row>83</xdr:row>
      <xdr:rowOff>389499</xdr:rowOff>
    </xdr:to>
    <xdr:sp macro="" textlink="">
      <xdr:nvSpPr>
        <xdr:cNvPr id="53" name="正方形/長方形 52">
          <a:extLst>
            <a:ext uri="{FF2B5EF4-FFF2-40B4-BE49-F238E27FC236}">
              <a16:creationId xmlns:a16="http://schemas.microsoft.com/office/drawing/2014/main" id="{D4AC2160-CF2C-4794-AC79-CB3E455149D6}"/>
            </a:ext>
          </a:extLst>
        </xdr:cNvPr>
        <xdr:cNvSpPr/>
      </xdr:nvSpPr>
      <xdr:spPr>
        <a:xfrm>
          <a:off x="15091297" y="21342153"/>
          <a:ext cx="1624283" cy="27448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28</xdr:col>
      <xdr:colOff>424793</xdr:colOff>
      <xdr:row>87</xdr:row>
      <xdr:rowOff>113913</xdr:rowOff>
    </xdr:from>
    <xdr:to>
      <xdr:col>31</xdr:col>
      <xdr:colOff>17173</xdr:colOff>
      <xdr:row>88</xdr:row>
      <xdr:rowOff>142754</xdr:rowOff>
    </xdr:to>
    <xdr:sp macro="" textlink="">
      <xdr:nvSpPr>
        <xdr:cNvPr id="54" name="正方形/長方形 53">
          <a:extLst>
            <a:ext uri="{FF2B5EF4-FFF2-40B4-BE49-F238E27FC236}">
              <a16:creationId xmlns:a16="http://schemas.microsoft.com/office/drawing/2014/main" id="{0CA1AC04-5DDF-47A5-B35D-332FB4466B75}"/>
            </a:ext>
          </a:extLst>
        </xdr:cNvPr>
        <xdr:cNvSpPr/>
      </xdr:nvSpPr>
      <xdr:spPr>
        <a:xfrm>
          <a:off x="9024507" y="22973913"/>
          <a:ext cx="1633452" cy="2737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31</xdr:col>
      <xdr:colOff>216160</xdr:colOff>
      <xdr:row>82</xdr:row>
      <xdr:rowOff>138794</xdr:rowOff>
    </xdr:from>
    <xdr:to>
      <xdr:col>33</xdr:col>
      <xdr:colOff>485171</xdr:colOff>
      <xdr:row>82</xdr:row>
      <xdr:rowOff>398361</xdr:rowOff>
    </xdr:to>
    <xdr:sp macro="" textlink="">
      <xdr:nvSpPr>
        <xdr:cNvPr id="55" name="正方形/長方形 54">
          <a:extLst>
            <a:ext uri="{FF2B5EF4-FFF2-40B4-BE49-F238E27FC236}">
              <a16:creationId xmlns:a16="http://schemas.microsoft.com/office/drawing/2014/main" id="{1E66AADE-4930-4220-B136-9DBAA688F7E8}"/>
            </a:ext>
          </a:extLst>
        </xdr:cNvPr>
        <xdr:cNvSpPr/>
      </xdr:nvSpPr>
      <xdr:spPr>
        <a:xfrm>
          <a:off x="10849524" y="20574249"/>
          <a:ext cx="1654465" cy="25956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森林の調査・見回り</a:t>
          </a:r>
        </a:p>
      </xdr:txBody>
    </xdr:sp>
    <xdr:clientData/>
  </xdr:twoCellAnchor>
  <xdr:twoCellAnchor>
    <xdr:from>
      <xdr:col>25</xdr:col>
      <xdr:colOff>56903</xdr:colOff>
      <xdr:row>97</xdr:row>
      <xdr:rowOff>193772</xdr:rowOff>
    </xdr:from>
    <xdr:to>
      <xdr:col>26</xdr:col>
      <xdr:colOff>206583</xdr:colOff>
      <xdr:row>97</xdr:row>
      <xdr:rowOff>193772</xdr:rowOff>
    </xdr:to>
    <xdr:cxnSp macro="">
      <xdr:nvCxnSpPr>
        <xdr:cNvPr id="57" name="直線矢印コネクタ 56">
          <a:extLst>
            <a:ext uri="{FF2B5EF4-FFF2-40B4-BE49-F238E27FC236}">
              <a16:creationId xmlns:a16="http://schemas.microsoft.com/office/drawing/2014/main" id="{F3284BB4-24FA-43FF-92ED-969B685E93E9}"/>
            </a:ext>
          </a:extLst>
        </xdr:cNvPr>
        <xdr:cNvCxnSpPr/>
      </xdr:nvCxnSpPr>
      <xdr:spPr>
        <a:xfrm>
          <a:off x="6615546" y="26156201"/>
          <a:ext cx="83003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328057</xdr:colOff>
      <xdr:row>98</xdr:row>
      <xdr:rowOff>409575</xdr:rowOff>
    </xdr:from>
    <xdr:to>
      <xdr:col>31</xdr:col>
      <xdr:colOff>42279</xdr:colOff>
      <xdr:row>100</xdr:row>
      <xdr:rowOff>2722</xdr:rowOff>
    </xdr:to>
    <xdr:sp macro="" textlink="">
      <xdr:nvSpPr>
        <xdr:cNvPr id="58" name="正方形/長方形 57">
          <a:extLst>
            <a:ext uri="{FF2B5EF4-FFF2-40B4-BE49-F238E27FC236}">
              <a16:creationId xmlns:a16="http://schemas.microsoft.com/office/drawing/2014/main" id="{9082C88A-F1FB-4CDE-A74E-0491E436FB55}"/>
            </a:ext>
          </a:extLst>
        </xdr:cNvPr>
        <xdr:cNvSpPr/>
      </xdr:nvSpPr>
      <xdr:spPr>
        <a:xfrm>
          <a:off x="9595882" y="25012650"/>
          <a:ext cx="1085822" cy="32657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あ電気柵購入</a:t>
          </a:r>
        </a:p>
      </xdr:txBody>
    </xdr:sp>
    <xdr:clientData/>
  </xdr:twoCellAnchor>
  <xdr:twoCellAnchor>
    <xdr:from>
      <xdr:col>25</xdr:col>
      <xdr:colOff>135781</xdr:colOff>
      <xdr:row>92</xdr:row>
      <xdr:rowOff>403611</xdr:rowOff>
    </xdr:from>
    <xdr:to>
      <xdr:col>28</xdr:col>
      <xdr:colOff>527667</xdr:colOff>
      <xdr:row>92</xdr:row>
      <xdr:rowOff>403611</xdr:rowOff>
    </xdr:to>
    <xdr:cxnSp macro="">
      <xdr:nvCxnSpPr>
        <xdr:cNvPr id="59" name="直線矢印コネクタ 58">
          <a:extLst>
            <a:ext uri="{FF2B5EF4-FFF2-40B4-BE49-F238E27FC236}">
              <a16:creationId xmlns:a16="http://schemas.microsoft.com/office/drawing/2014/main" id="{14FBF989-230F-40CB-9781-7F4A22886732}"/>
            </a:ext>
          </a:extLst>
        </xdr:cNvPr>
        <xdr:cNvCxnSpPr/>
      </xdr:nvCxnSpPr>
      <xdr:spPr>
        <a:xfrm>
          <a:off x="6694424" y="24923682"/>
          <a:ext cx="2432957"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138847</xdr:colOff>
      <xdr:row>98</xdr:row>
      <xdr:rowOff>229673</xdr:rowOff>
    </xdr:from>
    <xdr:to>
      <xdr:col>27</xdr:col>
      <xdr:colOff>234097</xdr:colOff>
      <xdr:row>99</xdr:row>
      <xdr:rowOff>230332</xdr:rowOff>
    </xdr:to>
    <xdr:sp macro="" textlink="">
      <xdr:nvSpPr>
        <xdr:cNvPr id="60" name="正方形/長方形 59">
          <a:extLst>
            <a:ext uri="{FF2B5EF4-FFF2-40B4-BE49-F238E27FC236}">
              <a16:creationId xmlns:a16="http://schemas.microsoft.com/office/drawing/2014/main" id="{65D27B17-6A4F-4115-8875-742431FFB0AC}"/>
            </a:ext>
          </a:extLst>
        </xdr:cNvPr>
        <xdr:cNvSpPr/>
      </xdr:nvSpPr>
      <xdr:spPr>
        <a:xfrm>
          <a:off x="6697490" y="26437030"/>
          <a:ext cx="1455964" cy="24558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チェンソー１台購入</a:t>
          </a:r>
        </a:p>
      </xdr:txBody>
    </xdr:sp>
    <xdr:clientData/>
  </xdr:twoCellAnchor>
  <xdr:twoCellAnchor>
    <xdr:from>
      <xdr:col>25</xdr:col>
      <xdr:colOff>187639</xdr:colOff>
      <xdr:row>93</xdr:row>
      <xdr:rowOff>236076</xdr:rowOff>
    </xdr:from>
    <xdr:to>
      <xdr:col>28</xdr:col>
      <xdr:colOff>527667</xdr:colOff>
      <xdr:row>95</xdr:row>
      <xdr:rowOff>5719</xdr:rowOff>
    </xdr:to>
    <xdr:sp macro="" textlink="">
      <xdr:nvSpPr>
        <xdr:cNvPr id="61" name="正方形/長方形 60">
          <a:extLst>
            <a:ext uri="{FF2B5EF4-FFF2-40B4-BE49-F238E27FC236}">
              <a16:creationId xmlns:a16="http://schemas.microsoft.com/office/drawing/2014/main" id="{80A0A503-2DDD-4469-9A82-DB85947A85B1}"/>
            </a:ext>
          </a:extLst>
        </xdr:cNvPr>
        <xdr:cNvSpPr/>
      </xdr:nvSpPr>
      <xdr:spPr>
        <a:xfrm>
          <a:off x="6746282" y="25218790"/>
          <a:ext cx="2381099" cy="2595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地域外関係者の受け入れ準備</a:t>
          </a:r>
        </a:p>
      </xdr:txBody>
    </xdr:sp>
    <xdr:clientData/>
  </xdr:twoCellAnchor>
  <xdr:twoCellAnchor>
    <xdr:from>
      <xdr:col>27</xdr:col>
      <xdr:colOff>281627</xdr:colOff>
      <xdr:row>98</xdr:row>
      <xdr:rowOff>223321</xdr:rowOff>
    </xdr:from>
    <xdr:to>
      <xdr:col>29</xdr:col>
      <xdr:colOff>215445</xdr:colOff>
      <xdr:row>99</xdr:row>
      <xdr:rowOff>243047</xdr:rowOff>
    </xdr:to>
    <xdr:sp macro="" textlink="">
      <xdr:nvSpPr>
        <xdr:cNvPr id="63" name="正方形/長方形 62">
          <a:extLst>
            <a:ext uri="{FF2B5EF4-FFF2-40B4-BE49-F238E27FC236}">
              <a16:creationId xmlns:a16="http://schemas.microsoft.com/office/drawing/2014/main" id="{F9BD0DDE-AE3D-45AB-AAD8-3963DA4E358B}"/>
            </a:ext>
          </a:extLst>
        </xdr:cNvPr>
        <xdr:cNvSpPr/>
      </xdr:nvSpPr>
      <xdr:spPr>
        <a:xfrm>
          <a:off x="8200984" y="26430678"/>
          <a:ext cx="1294532" cy="26465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刈払機１台購入</a:t>
          </a:r>
        </a:p>
      </xdr:txBody>
    </xdr:sp>
    <xdr:clientData/>
  </xdr:twoCellAnchor>
  <xdr:twoCellAnchor>
    <xdr:from>
      <xdr:col>25</xdr:col>
      <xdr:colOff>104074</xdr:colOff>
      <xdr:row>100</xdr:row>
      <xdr:rowOff>202568</xdr:rowOff>
    </xdr:from>
    <xdr:to>
      <xdr:col>26</xdr:col>
      <xdr:colOff>526500</xdr:colOff>
      <xdr:row>102</xdr:row>
      <xdr:rowOff>210787</xdr:rowOff>
    </xdr:to>
    <xdr:sp macro="" textlink="">
      <xdr:nvSpPr>
        <xdr:cNvPr id="64" name="正方形/長方形 63">
          <a:extLst>
            <a:ext uri="{FF2B5EF4-FFF2-40B4-BE49-F238E27FC236}">
              <a16:creationId xmlns:a16="http://schemas.microsoft.com/office/drawing/2014/main" id="{3F5ECC31-4072-45D2-B7C5-1561D5053CDB}"/>
            </a:ext>
          </a:extLst>
        </xdr:cNvPr>
        <xdr:cNvSpPr/>
      </xdr:nvSpPr>
      <xdr:spPr>
        <a:xfrm>
          <a:off x="6662717" y="26899782"/>
          <a:ext cx="1102783" cy="25314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薪割機購入</a:t>
          </a:r>
        </a:p>
      </xdr:txBody>
    </xdr:sp>
    <xdr:clientData/>
  </xdr:twoCellAnchor>
  <xdr:twoCellAnchor>
    <xdr:from>
      <xdr:col>26</xdr:col>
      <xdr:colOff>621751</xdr:colOff>
      <xdr:row>100</xdr:row>
      <xdr:rowOff>202568</xdr:rowOff>
    </xdr:from>
    <xdr:to>
      <xdr:col>28</xdr:col>
      <xdr:colOff>583650</xdr:colOff>
      <xdr:row>102</xdr:row>
      <xdr:rowOff>210787</xdr:rowOff>
    </xdr:to>
    <xdr:sp macro="" textlink="">
      <xdr:nvSpPr>
        <xdr:cNvPr id="65" name="正方形/長方形 64">
          <a:extLst>
            <a:ext uri="{FF2B5EF4-FFF2-40B4-BE49-F238E27FC236}">
              <a16:creationId xmlns:a16="http://schemas.microsoft.com/office/drawing/2014/main" id="{8DE71125-3998-43DF-9D1E-FB5CFFBE5E65}"/>
            </a:ext>
          </a:extLst>
        </xdr:cNvPr>
        <xdr:cNvSpPr/>
      </xdr:nvSpPr>
      <xdr:spPr>
        <a:xfrm>
          <a:off x="7860751" y="26899782"/>
          <a:ext cx="1322613" cy="25314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林内作業車購入</a:t>
          </a:r>
        </a:p>
      </xdr:txBody>
    </xdr:sp>
    <xdr:clientData/>
  </xdr:twoCellAnchor>
  <xdr:twoCellAnchor>
    <xdr:from>
      <xdr:col>29</xdr:col>
      <xdr:colOff>34334</xdr:colOff>
      <xdr:row>100</xdr:row>
      <xdr:rowOff>147866</xdr:rowOff>
    </xdr:from>
    <xdr:to>
      <xdr:col>30</xdr:col>
      <xdr:colOff>409617</xdr:colOff>
      <xdr:row>102</xdr:row>
      <xdr:rowOff>155026</xdr:rowOff>
    </xdr:to>
    <xdr:sp macro="" textlink="">
      <xdr:nvSpPr>
        <xdr:cNvPr id="66" name="正方形/長方形 65">
          <a:extLst>
            <a:ext uri="{FF2B5EF4-FFF2-40B4-BE49-F238E27FC236}">
              <a16:creationId xmlns:a16="http://schemas.microsoft.com/office/drawing/2014/main" id="{C4B5B655-C18A-4606-9DC8-9A87D464C067}"/>
            </a:ext>
          </a:extLst>
        </xdr:cNvPr>
        <xdr:cNvSpPr/>
      </xdr:nvSpPr>
      <xdr:spPr>
        <a:xfrm>
          <a:off x="9314405" y="26845080"/>
          <a:ext cx="1055641" cy="25208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チッパー購入</a:t>
          </a:r>
        </a:p>
      </xdr:txBody>
    </xdr:sp>
    <xdr:clientData/>
  </xdr:twoCellAnchor>
  <xdr:twoCellAnchor>
    <xdr:from>
      <xdr:col>26</xdr:col>
      <xdr:colOff>343560</xdr:colOff>
      <xdr:row>97</xdr:row>
      <xdr:rowOff>225219</xdr:rowOff>
    </xdr:from>
    <xdr:to>
      <xdr:col>27</xdr:col>
      <xdr:colOff>57178</xdr:colOff>
      <xdr:row>97</xdr:row>
      <xdr:rowOff>225220</xdr:rowOff>
    </xdr:to>
    <xdr:cxnSp macro="">
      <xdr:nvCxnSpPr>
        <xdr:cNvPr id="67" name="直線矢印コネクタ 66">
          <a:extLst>
            <a:ext uri="{FF2B5EF4-FFF2-40B4-BE49-F238E27FC236}">
              <a16:creationId xmlns:a16="http://schemas.microsoft.com/office/drawing/2014/main" id="{4AE48B14-E9CB-467E-A83A-3655CA4B4BCA}"/>
            </a:ext>
          </a:extLst>
        </xdr:cNvPr>
        <xdr:cNvCxnSpPr/>
      </xdr:nvCxnSpPr>
      <xdr:spPr>
        <a:xfrm flipV="1">
          <a:off x="7582560" y="26187648"/>
          <a:ext cx="393975" cy="1"/>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185414</xdr:colOff>
      <xdr:row>97</xdr:row>
      <xdr:rowOff>225219</xdr:rowOff>
    </xdr:from>
    <xdr:to>
      <xdr:col>29</xdr:col>
      <xdr:colOff>61411</xdr:colOff>
      <xdr:row>97</xdr:row>
      <xdr:rowOff>225219</xdr:rowOff>
    </xdr:to>
    <xdr:cxnSp macro="">
      <xdr:nvCxnSpPr>
        <xdr:cNvPr id="68" name="直線矢印コネクタ 67">
          <a:extLst>
            <a:ext uri="{FF2B5EF4-FFF2-40B4-BE49-F238E27FC236}">
              <a16:creationId xmlns:a16="http://schemas.microsoft.com/office/drawing/2014/main" id="{DD1CA681-2345-4E70-812E-BB150B5242BF}"/>
            </a:ext>
          </a:extLst>
        </xdr:cNvPr>
        <xdr:cNvCxnSpPr/>
      </xdr:nvCxnSpPr>
      <xdr:spPr>
        <a:xfrm>
          <a:off x="8104771" y="26187648"/>
          <a:ext cx="1236711" cy="0"/>
        </a:xfrm>
        <a:prstGeom prst="straightConnector1">
          <a:avLst/>
        </a:prstGeom>
        <a:ln w="1905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357906</xdr:colOff>
      <xdr:row>83</xdr:row>
      <xdr:rowOff>48642</xdr:rowOff>
    </xdr:from>
    <xdr:to>
      <xdr:col>33</xdr:col>
      <xdr:colOff>181662</xdr:colOff>
      <xdr:row>83</xdr:row>
      <xdr:rowOff>314204</xdr:rowOff>
    </xdr:to>
    <xdr:sp macro="" textlink="">
      <xdr:nvSpPr>
        <xdr:cNvPr id="69" name="正方形/長方形 68">
          <a:extLst>
            <a:ext uri="{FF2B5EF4-FFF2-40B4-BE49-F238E27FC236}">
              <a16:creationId xmlns:a16="http://schemas.microsoft.com/office/drawing/2014/main" id="{72615616-0DD5-4640-B198-630AEE055732}"/>
            </a:ext>
          </a:extLst>
        </xdr:cNvPr>
        <xdr:cNvSpPr/>
      </xdr:nvSpPr>
      <xdr:spPr>
        <a:xfrm>
          <a:off x="10991270" y="20934369"/>
          <a:ext cx="1209210" cy="26556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25</xdr:col>
      <xdr:colOff>216974</xdr:colOff>
      <xdr:row>87</xdr:row>
      <xdr:rowOff>100407</xdr:rowOff>
    </xdr:from>
    <xdr:to>
      <xdr:col>27</xdr:col>
      <xdr:colOff>40730</xdr:colOff>
      <xdr:row>88</xdr:row>
      <xdr:rowOff>123121</xdr:rowOff>
    </xdr:to>
    <xdr:sp macro="" textlink="">
      <xdr:nvSpPr>
        <xdr:cNvPr id="70" name="正方形/長方形 69">
          <a:extLst>
            <a:ext uri="{FF2B5EF4-FFF2-40B4-BE49-F238E27FC236}">
              <a16:creationId xmlns:a16="http://schemas.microsoft.com/office/drawing/2014/main" id="{85BEE19D-967E-478B-9451-58AE9D12C117}"/>
            </a:ext>
          </a:extLst>
        </xdr:cNvPr>
        <xdr:cNvSpPr/>
      </xdr:nvSpPr>
      <xdr:spPr>
        <a:xfrm>
          <a:off x="6775617" y="22960407"/>
          <a:ext cx="1184470" cy="267643"/>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39</xdr:col>
      <xdr:colOff>127575</xdr:colOff>
      <xdr:row>82</xdr:row>
      <xdr:rowOff>145623</xdr:rowOff>
    </xdr:from>
    <xdr:to>
      <xdr:col>40</xdr:col>
      <xdr:colOff>631687</xdr:colOff>
      <xdr:row>82</xdr:row>
      <xdr:rowOff>416628</xdr:rowOff>
    </xdr:to>
    <xdr:sp macro="" textlink="">
      <xdr:nvSpPr>
        <xdr:cNvPr id="71" name="正方形/長方形 70">
          <a:extLst>
            <a:ext uri="{FF2B5EF4-FFF2-40B4-BE49-F238E27FC236}">
              <a16:creationId xmlns:a16="http://schemas.microsoft.com/office/drawing/2014/main" id="{703648A1-C387-4AA6-85E4-8A9CDEEF8F0E}"/>
            </a:ext>
          </a:extLst>
        </xdr:cNvPr>
        <xdr:cNvSpPr/>
      </xdr:nvSpPr>
      <xdr:spPr>
        <a:xfrm>
          <a:off x="16211218" y="20910123"/>
          <a:ext cx="1184469" cy="27100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安全講習会</a:t>
          </a:r>
        </a:p>
      </xdr:txBody>
    </xdr:sp>
    <xdr:clientData/>
  </xdr:twoCellAnchor>
  <xdr:twoCellAnchor>
    <xdr:from>
      <xdr:col>25</xdr:col>
      <xdr:colOff>388543</xdr:colOff>
      <xdr:row>84</xdr:row>
      <xdr:rowOff>6172</xdr:rowOff>
    </xdr:from>
    <xdr:to>
      <xdr:col>26</xdr:col>
      <xdr:colOff>517757</xdr:colOff>
      <xdr:row>85</xdr:row>
      <xdr:rowOff>23835</xdr:rowOff>
    </xdr:to>
    <xdr:sp macro="" textlink="">
      <xdr:nvSpPr>
        <xdr:cNvPr id="72" name="正方形/長方形 71">
          <a:extLst>
            <a:ext uri="{FF2B5EF4-FFF2-40B4-BE49-F238E27FC236}">
              <a16:creationId xmlns:a16="http://schemas.microsoft.com/office/drawing/2014/main" id="{7A203466-19D2-4E86-A5CB-AD1156E14645}"/>
            </a:ext>
          </a:extLst>
        </xdr:cNvPr>
        <xdr:cNvSpPr/>
      </xdr:nvSpPr>
      <xdr:spPr>
        <a:xfrm>
          <a:off x="6865543" y="21342172"/>
          <a:ext cx="821941"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歩道補修</a:t>
          </a:r>
        </a:p>
      </xdr:txBody>
    </xdr:sp>
    <xdr:clientData/>
  </xdr:twoCellAnchor>
  <xdr:twoCellAnchor>
    <xdr:from>
      <xdr:col>26</xdr:col>
      <xdr:colOff>616029</xdr:colOff>
      <xdr:row>84</xdr:row>
      <xdr:rowOff>27339</xdr:rowOff>
    </xdr:from>
    <xdr:to>
      <xdr:col>28</xdr:col>
      <xdr:colOff>59442</xdr:colOff>
      <xdr:row>85</xdr:row>
      <xdr:rowOff>45002</xdr:rowOff>
    </xdr:to>
    <xdr:sp macro="" textlink="">
      <xdr:nvSpPr>
        <xdr:cNvPr id="73" name="正方形/長方形 72">
          <a:extLst>
            <a:ext uri="{FF2B5EF4-FFF2-40B4-BE49-F238E27FC236}">
              <a16:creationId xmlns:a16="http://schemas.microsoft.com/office/drawing/2014/main" id="{5FC9CEAD-2EAB-4A3B-BB8A-7C9C2EAAEA7C}"/>
            </a:ext>
          </a:extLst>
        </xdr:cNvPr>
        <xdr:cNvSpPr/>
      </xdr:nvSpPr>
      <xdr:spPr>
        <a:xfrm>
          <a:off x="7785756" y="21363339"/>
          <a:ext cx="828868" cy="26011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歩道作設</a:t>
          </a:r>
        </a:p>
      </xdr:txBody>
    </xdr:sp>
    <xdr:clientData/>
  </xdr:twoCellAnchor>
  <xdr:twoCellAnchor>
    <xdr:from>
      <xdr:col>25</xdr:col>
      <xdr:colOff>155039</xdr:colOff>
      <xdr:row>95</xdr:row>
      <xdr:rowOff>73665</xdr:rowOff>
    </xdr:from>
    <xdr:to>
      <xdr:col>26</xdr:col>
      <xdr:colOff>669386</xdr:colOff>
      <xdr:row>96</xdr:row>
      <xdr:rowOff>116494</xdr:rowOff>
    </xdr:to>
    <xdr:sp macro="" textlink="">
      <xdr:nvSpPr>
        <xdr:cNvPr id="74" name="正方形/長方形 73">
          <a:extLst>
            <a:ext uri="{FF2B5EF4-FFF2-40B4-BE49-F238E27FC236}">
              <a16:creationId xmlns:a16="http://schemas.microsoft.com/office/drawing/2014/main" id="{B26C1060-2B44-4278-A5E9-6D1AAB85C0A6}"/>
            </a:ext>
          </a:extLst>
        </xdr:cNvPr>
        <xdr:cNvSpPr/>
      </xdr:nvSpPr>
      <xdr:spPr>
        <a:xfrm>
          <a:off x="6713682" y="25546236"/>
          <a:ext cx="1194704" cy="287758"/>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受入環境整備</a:t>
          </a:r>
        </a:p>
      </xdr:txBody>
    </xdr:sp>
    <xdr:clientData/>
  </xdr:twoCellAnchor>
  <xdr:twoCellAnchor>
    <xdr:from>
      <xdr:col>24</xdr:col>
      <xdr:colOff>217715</xdr:colOff>
      <xdr:row>110</xdr:row>
      <xdr:rowOff>217714</xdr:rowOff>
    </xdr:from>
    <xdr:to>
      <xdr:col>28</xdr:col>
      <xdr:colOff>266033</xdr:colOff>
      <xdr:row>113</xdr:row>
      <xdr:rowOff>1384653</xdr:rowOff>
    </xdr:to>
    <xdr:sp macro="" textlink="">
      <xdr:nvSpPr>
        <xdr:cNvPr id="75" name="正方形/長方形 74">
          <a:extLst>
            <a:ext uri="{FF2B5EF4-FFF2-40B4-BE49-F238E27FC236}">
              <a16:creationId xmlns:a16="http://schemas.microsoft.com/office/drawing/2014/main" id="{AD5DE15C-722C-4B02-915B-CBA3077662E9}"/>
            </a:ext>
          </a:extLst>
        </xdr:cNvPr>
        <xdr:cNvSpPr/>
      </xdr:nvSpPr>
      <xdr:spPr>
        <a:xfrm>
          <a:off x="6395358" y="30493607"/>
          <a:ext cx="2470389" cy="1833689"/>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協定書は、写し（コピー）を提出。原本は、活動組織と森林所有者それぞれで保管すること。</a:t>
          </a:r>
        </a:p>
      </xdr:txBody>
    </xdr:sp>
    <xdr:clientData/>
  </xdr:twoCellAnchor>
  <xdr:twoCellAnchor>
    <xdr:from>
      <xdr:col>24</xdr:col>
      <xdr:colOff>204107</xdr:colOff>
      <xdr:row>113</xdr:row>
      <xdr:rowOff>1605643</xdr:rowOff>
    </xdr:from>
    <xdr:to>
      <xdr:col>28</xdr:col>
      <xdr:colOff>241217</xdr:colOff>
      <xdr:row>116</xdr:row>
      <xdr:rowOff>179879</xdr:rowOff>
    </xdr:to>
    <xdr:sp macro="" textlink="">
      <xdr:nvSpPr>
        <xdr:cNvPr id="76" name="正方形/長方形 75">
          <a:extLst>
            <a:ext uri="{FF2B5EF4-FFF2-40B4-BE49-F238E27FC236}">
              <a16:creationId xmlns:a16="http://schemas.microsoft.com/office/drawing/2014/main" id="{E584A849-24C2-4E2B-9DAA-03C53B0BC3C6}"/>
            </a:ext>
          </a:extLst>
        </xdr:cNvPr>
        <xdr:cNvSpPr/>
      </xdr:nvSpPr>
      <xdr:spPr>
        <a:xfrm>
          <a:off x="6381750" y="32548286"/>
          <a:ext cx="2459181" cy="1758307"/>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資機材を購入する際は、見積書等で購入額がわかるものをあわせて提出すること。</a:t>
          </a:r>
        </a:p>
      </xdr:txBody>
    </xdr:sp>
    <xdr:clientData/>
  </xdr:twoCellAnchor>
  <xdr:twoCellAnchor>
    <xdr:from>
      <xdr:col>24</xdr:col>
      <xdr:colOff>304800</xdr:colOff>
      <xdr:row>0</xdr:row>
      <xdr:rowOff>200025</xdr:rowOff>
    </xdr:from>
    <xdr:to>
      <xdr:col>28</xdr:col>
      <xdr:colOff>163606</xdr:colOff>
      <xdr:row>14</xdr:row>
      <xdr:rowOff>115980</xdr:rowOff>
    </xdr:to>
    <xdr:sp macro="" textlink="">
      <xdr:nvSpPr>
        <xdr:cNvPr id="78" name="四角形: 角を丸くする 77">
          <a:hlinkClick xmlns:r="http://schemas.openxmlformats.org/officeDocument/2006/relationships" r:id="rId1"/>
          <a:extLst>
            <a:ext uri="{FF2B5EF4-FFF2-40B4-BE49-F238E27FC236}">
              <a16:creationId xmlns:a16="http://schemas.microsoft.com/office/drawing/2014/main" id="{4396E7A2-87B1-4AC0-B6AB-A93595D6E9B0}"/>
            </a:ext>
          </a:extLst>
        </xdr:cNvPr>
        <xdr:cNvSpPr/>
      </xdr:nvSpPr>
      <xdr:spPr>
        <a:xfrm>
          <a:off x="6448425" y="200025"/>
          <a:ext cx="2297206" cy="248770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a:t>
          </a:r>
          <a:endParaRPr kumimoji="1" lang="en-US" altLang="ja-JP" sz="3200"/>
        </a:p>
        <a:p>
          <a:pPr algn="ctr"/>
          <a:r>
            <a:rPr kumimoji="1" lang="ja-JP" altLang="en-US" sz="3200"/>
            <a:t>リストに</a:t>
          </a:r>
          <a:endParaRPr kumimoji="1" lang="en-US" altLang="ja-JP" sz="3200"/>
        </a:p>
        <a:p>
          <a:pPr algn="ctr"/>
          <a:r>
            <a:rPr kumimoji="1" lang="ja-JP" altLang="en-US" sz="3200"/>
            <a:t>戻る</a:t>
          </a:r>
        </a:p>
      </xdr:txBody>
    </xdr:sp>
    <xdr:clientData/>
  </xdr:twoCellAnchor>
  <xdr:twoCellAnchor>
    <xdr:from>
      <xdr:col>1</xdr:col>
      <xdr:colOff>1</xdr:colOff>
      <xdr:row>115</xdr:row>
      <xdr:rowOff>0</xdr:rowOff>
    </xdr:from>
    <xdr:to>
      <xdr:col>23</xdr:col>
      <xdr:colOff>123826</xdr:colOff>
      <xdr:row>116</xdr:row>
      <xdr:rowOff>450475</xdr:rowOff>
    </xdr:to>
    <xdr:sp macro="" textlink="">
      <xdr:nvSpPr>
        <xdr:cNvPr id="80" name="四角形: 角を丸くする 79">
          <a:hlinkClick xmlns:r="http://schemas.openxmlformats.org/officeDocument/2006/relationships" r:id="rId2"/>
          <a:extLst>
            <a:ext uri="{FF2B5EF4-FFF2-40B4-BE49-F238E27FC236}">
              <a16:creationId xmlns:a16="http://schemas.microsoft.com/office/drawing/2014/main" id="{FE08655F-25C8-42F1-AF7C-EB4A0637B04D}"/>
            </a:ext>
          </a:extLst>
        </xdr:cNvPr>
        <xdr:cNvSpPr/>
      </xdr:nvSpPr>
      <xdr:spPr>
        <a:xfrm>
          <a:off x="209551" y="31803975"/>
          <a:ext cx="5829300" cy="90767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トップに戻る</a:t>
          </a:r>
        </a:p>
      </xdr:txBody>
    </xdr:sp>
    <xdr:clientData/>
  </xdr:twoCellAnchor>
  <xdr:twoCellAnchor>
    <xdr:from>
      <xdr:col>11</xdr:col>
      <xdr:colOff>103390</xdr:colOff>
      <xdr:row>82</xdr:row>
      <xdr:rowOff>361950</xdr:rowOff>
    </xdr:from>
    <xdr:to>
      <xdr:col>21</xdr:col>
      <xdr:colOff>66675</xdr:colOff>
      <xdr:row>82</xdr:row>
      <xdr:rowOff>361950</xdr:rowOff>
    </xdr:to>
    <xdr:cxnSp macro="">
      <xdr:nvCxnSpPr>
        <xdr:cNvPr id="12" name="直線矢印コネクタ 11">
          <a:extLst>
            <a:ext uri="{FF2B5EF4-FFF2-40B4-BE49-F238E27FC236}">
              <a16:creationId xmlns:a16="http://schemas.microsoft.com/office/drawing/2014/main" id="{33D3FB46-3547-4C1E-99BB-0EBFB24980FB}"/>
            </a:ext>
          </a:extLst>
        </xdr:cNvPr>
        <xdr:cNvCxnSpPr/>
      </xdr:nvCxnSpPr>
      <xdr:spPr>
        <a:xfrm>
          <a:off x="3503815" y="19269075"/>
          <a:ext cx="2058785" cy="0"/>
        </a:xfrm>
        <a:prstGeom prst="straightConnector1">
          <a:avLst/>
        </a:prstGeom>
        <a:ln w="190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219075</xdr:colOff>
      <xdr:row>0</xdr:row>
      <xdr:rowOff>85725</xdr:rowOff>
    </xdr:from>
    <xdr:to>
      <xdr:col>37</xdr:col>
      <xdr:colOff>123825</xdr:colOff>
      <xdr:row>30</xdr:row>
      <xdr:rowOff>0</xdr:rowOff>
    </xdr:to>
    <xdr:sp macro="" textlink="">
      <xdr:nvSpPr>
        <xdr:cNvPr id="2" name="テキスト ボックス 1">
          <a:extLst>
            <a:ext uri="{FF2B5EF4-FFF2-40B4-BE49-F238E27FC236}">
              <a16:creationId xmlns:a16="http://schemas.microsoft.com/office/drawing/2014/main" id="{7E7210AC-616F-71A3-AC70-0D4986166777}"/>
            </a:ext>
          </a:extLst>
        </xdr:cNvPr>
        <xdr:cNvSpPr txBox="1"/>
      </xdr:nvSpPr>
      <xdr:spPr>
        <a:xfrm>
          <a:off x="6734175" y="85725"/>
          <a:ext cx="7181850" cy="734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t>○暴力団排除条例（平成</a:t>
          </a:r>
          <a:r>
            <a:rPr lang="en-US" altLang="ja-JP"/>
            <a:t>22</a:t>
          </a:r>
          <a:r>
            <a:rPr lang="ja-JP" altLang="en-US"/>
            <a:t>年条例第</a:t>
          </a:r>
          <a:r>
            <a:rPr lang="en-US" altLang="ja-JP"/>
            <a:t>35</a:t>
          </a:r>
          <a:r>
            <a:rPr lang="ja-JP" altLang="en-US"/>
            <a:t>号）</a:t>
          </a:r>
          <a:endParaRPr lang="en-US" altLang="ja-JP"/>
        </a:p>
        <a:p>
          <a:r>
            <a:rPr lang="ja-JP" altLang="en-US"/>
            <a:t>（定義）</a:t>
          </a:r>
          <a:endParaRPr lang="en-US" altLang="ja-JP"/>
        </a:p>
        <a:p>
          <a:r>
            <a:rPr lang="ja-JP" altLang="en-US"/>
            <a:t>第２条 この条例において、次の各号に掲げる用語の意義は、当該各号に定めるところによる。</a:t>
          </a:r>
          <a:endParaRPr lang="en-US" altLang="ja-JP"/>
        </a:p>
        <a:p>
          <a:r>
            <a:rPr lang="en-US" altLang="ja-JP"/>
            <a:t>(1) </a:t>
          </a:r>
          <a:r>
            <a:rPr lang="ja-JP" altLang="en-US"/>
            <a:t>暴力団 暴力団員による不当な行為の防止等に関する法律（平成３年法律第</a:t>
          </a:r>
          <a:r>
            <a:rPr lang="en-US" altLang="ja-JP"/>
            <a:t>77</a:t>
          </a:r>
          <a:r>
            <a:rPr lang="ja-JP" altLang="en-US"/>
            <a:t>号。以下「法」という。）第２条第２ 号に規定する暴力団をいう。</a:t>
          </a:r>
          <a:endParaRPr lang="en-US" altLang="ja-JP"/>
        </a:p>
        <a:p>
          <a:r>
            <a:rPr lang="en-US" altLang="ja-JP"/>
            <a:t>(2) </a:t>
          </a:r>
          <a:r>
            <a:rPr lang="ja-JP" altLang="en-US"/>
            <a:t>指定暴力団 法第２条第３号に規定する指定暴力団をいう。</a:t>
          </a:r>
          <a:endParaRPr lang="en-US" altLang="ja-JP"/>
        </a:p>
        <a:p>
          <a:r>
            <a:rPr lang="en-US" altLang="ja-JP"/>
            <a:t>(3) </a:t>
          </a:r>
          <a:r>
            <a:rPr lang="ja-JP" altLang="en-US"/>
            <a:t>暴力団員 法第２条第６号に規定する暴力団員をいう。</a:t>
          </a:r>
          <a:endParaRPr lang="en-US" altLang="ja-JP"/>
        </a:p>
        <a:p>
          <a:r>
            <a:rPr lang="en-US" altLang="ja-JP"/>
            <a:t>(4) </a:t>
          </a:r>
          <a:r>
            <a:rPr lang="ja-JP" altLang="en-US"/>
            <a:t>暴力団事務所 法第</a:t>
          </a:r>
          <a:r>
            <a:rPr lang="en-US" altLang="ja-JP"/>
            <a:t>15</a:t>
          </a:r>
          <a:r>
            <a:rPr lang="ja-JP" altLang="en-US"/>
            <a:t>条第１項に規定する事務所をいう。</a:t>
          </a:r>
          <a:endParaRPr lang="en-US" altLang="ja-JP"/>
        </a:p>
        <a:p>
          <a:r>
            <a:rPr lang="en-US" altLang="ja-JP"/>
            <a:t>(5) </a:t>
          </a:r>
          <a:r>
            <a:rPr lang="ja-JP" altLang="en-US"/>
            <a:t>準暴力団事務所 暴力団の幹部（法第３条第２号に規定する幹部をいう。）が当該暴力団の活動のために行う連絡 又は待機の用に供されている施設又は施設の区画された部分その他の暴力団事務所に準ずるものをいう。</a:t>
          </a:r>
          <a:endParaRPr lang="en-US" altLang="ja-JP"/>
        </a:p>
        <a:p>
          <a:r>
            <a:rPr lang="en-US" altLang="ja-JP"/>
            <a:t>(6) </a:t>
          </a:r>
          <a:r>
            <a:rPr lang="ja-JP" altLang="en-US"/>
            <a:t>暴力団事務所等 暴力団事務所及び準暴力団事務所をいう。</a:t>
          </a:r>
          <a:endParaRPr lang="en-US" altLang="ja-JP"/>
        </a:p>
        <a:p>
          <a:r>
            <a:rPr lang="en-US" altLang="ja-JP"/>
            <a:t>(7) </a:t>
          </a:r>
          <a:r>
            <a:rPr lang="ja-JP" altLang="en-US"/>
            <a:t>暴力団排除特別強化地域 別表に掲げる地域をいう。</a:t>
          </a:r>
          <a:endParaRPr lang="en-US" altLang="ja-JP"/>
        </a:p>
        <a:p>
          <a:r>
            <a:rPr lang="en-US" altLang="ja-JP"/>
            <a:t>(8) </a:t>
          </a:r>
          <a:r>
            <a:rPr lang="ja-JP" altLang="en-US"/>
            <a:t>特定営業 次に掲げる営業をいう。</a:t>
          </a:r>
          <a:endParaRPr lang="en-US" altLang="ja-JP"/>
        </a:p>
        <a:p>
          <a:r>
            <a:rPr lang="ja-JP" altLang="en-US"/>
            <a:t> ア 風俗営業等の規制及び業務の適正化等に関する法律（昭和</a:t>
          </a:r>
          <a:r>
            <a:rPr lang="en-US" altLang="ja-JP"/>
            <a:t>23</a:t>
          </a:r>
          <a:r>
            <a:rPr lang="ja-JP" altLang="en-US"/>
            <a:t>年法律第</a:t>
          </a:r>
          <a:r>
            <a:rPr lang="en-US" altLang="ja-JP"/>
            <a:t>122</a:t>
          </a:r>
          <a:r>
            <a:rPr lang="ja-JP" altLang="en-US"/>
            <a:t>号。イからエまでにおいて「風営法」と いう。）第２条第１項に規定する風俗営業</a:t>
          </a:r>
          <a:endParaRPr lang="en-US" altLang="ja-JP"/>
        </a:p>
        <a:p>
          <a:r>
            <a:rPr lang="ja-JP" altLang="en-US"/>
            <a:t> イ 風営法第２条第５項に規定する性風俗関連特殊営業</a:t>
          </a:r>
          <a:endParaRPr lang="en-US" altLang="ja-JP"/>
        </a:p>
        <a:p>
          <a:r>
            <a:rPr lang="ja-JP" altLang="en-US"/>
            <a:t> ウ 風営法第２条第</a:t>
          </a:r>
          <a:r>
            <a:rPr lang="en-US" altLang="ja-JP"/>
            <a:t>11</a:t>
          </a:r>
          <a:r>
            <a:rPr lang="ja-JP" altLang="en-US"/>
            <a:t>項に規定する特定遊興飲食店営業</a:t>
          </a:r>
          <a:endParaRPr lang="en-US" altLang="ja-JP"/>
        </a:p>
        <a:p>
          <a:r>
            <a:rPr lang="ja-JP" altLang="en-US"/>
            <a:t> エ 風営法第２条第</a:t>
          </a:r>
          <a:r>
            <a:rPr lang="en-US" altLang="ja-JP"/>
            <a:t>13</a:t>
          </a:r>
          <a:r>
            <a:rPr lang="ja-JP" altLang="en-US"/>
            <a:t>項に規定する接客業務受託営業</a:t>
          </a:r>
          <a:endParaRPr lang="en-US" altLang="ja-JP"/>
        </a:p>
        <a:p>
          <a:r>
            <a:rPr lang="ja-JP" altLang="en-US"/>
            <a:t> オ 食品衛生法（昭和</a:t>
          </a:r>
          <a:r>
            <a:rPr lang="en-US" altLang="ja-JP"/>
            <a:t>22</a:t>
          </a:r>
          <a:r>
            <a:rPr lang="ja-JP" altLang="en-US"/>
            <a:t>年法律第</a:t>
          </a:r>
          <a:r>
            <a:rPr lang="en-US" altLang="ja-JP"/>
            <a:t>233</a:t>
          </a:r>
          <a:r>
            <a:rPr lang="ja-JP" altLang="en-US"/>
            <a:t>号）第</a:t>
          </a:r>
          <a:r>
            <a:rPr lang="en-US" altLang="ja-JP"/>
            <a:t>54</a:t>
          </a:r>
          <a:r>
            <a:rPr lang="ja-JP" altLang="en-US"/>
            <a:t>条に規定する営業のうち設備を設けて客に飲食をさせる営業</a:t>
          </a:r>
          <a:endParaRPr lang="en-US" altLang="ja-JP"/>
        </a:p>
        <a:p>
          <a:r>
            <a:rPr lang="ja-JP" altLang="en-US"/>
            <a:t> カ 施設を設けて、人の性的好奇心をそそる行為を提供する営業又は歓楽的雰囲気を醸し出す方法で異性の客をもて なして飲食をさせる営業に関する情報の提供を行う営業</a:t>
          </a:r>
          <a:endParaRPr lang="en-US" altLang="ja-JP"/>
        </a:p>
        <a:p>
          <a:r>
            <a:rPr lang="ja-JP" altLang="en-US"/>
            <a:t> キ 公共の場所において、不特定の者に対し、次に掲げる行為を行う営業 </a:t>
          </a:r>
          <a:endParaRPr lang="en-US" altLang="ja-JP"/>
        </a:p>
        <a:p>
          <a:r>
            <a:rPr lang="ja-JP" altLang="en-US"/>
            <a:t>　</a:t>
          </a:r>
          <a:r>
            <a:rPr lang="en-US" altLang="ja-JP"/>
            <a:t>(</a:t>
          </a:r>
          <a:r>
            <a:rPr lang="ja-JP" altLang="en-US"/>
            <a:t>ア</a:t>
          </a:r>
          <a:r>
            <a:rPr lang="en-US" altLang="ja-JP"/>
            <a:t>) </a:t>
          </a:r>
          <a:r>
            <a:rPr lang="ja-JP" altLang="en-US"/>
            <a:t>風俗営業等（アからカまでに掲げる営業をいう。</a:t>
          </a:r>
          <a:r>
            <a:rPr lang="en-US" altLang="ja-JP"/>
            <a:t>(</a:t>
          </a:r>
          <a:r>
            <a:rPr lang="ja-JP" altLang="en-US"/>
            <a:t>イ</a:t>
          </a:r>
          <a:r>
            <a:rPr lang="en-US" altLang="ja-JP"/>
            <a:t>)</a:t>
          </a:r>
          <a:r>
            <a:rPr lang="ja-JP" altLang="en-US"/>
            <a:t>及び</a:t>
          </a:r>
          <a:r>
            <a:rPr lang="en-US" altLang="ja-JP"/>
            <a:t>(</a:t>
          </a:r>
          <a:r>
            <a:rPr lang="ja-JP" altLang="en-US"/>
            <a:t>ウ</a:t>
          </a:r>
          <a:r>
            <a:rPr lang="en-US" altLang="ja-JP"/>
            <a:t>)</a:t>
          </a:r>
          <a:r>
            <a:rPr lang="ja-JP" altLang="en-US"/>
            <a:t>において同じ。）に関し、客引きをすること。</a:t>
          </a:r>
          <a:endParaRPr lang="en-US" altLang="ja-JP"/>
        </a:p>
        <a:p>
          <a:r>
            <a:rPr lang="ja-JP" altLang="en-US"/>
            <a:t>　</a:t>
          </a:r>
          <a:r>
            <a:rPr lang="en-US" altLang="ja-JP"/>
            <a:t>(</a:t>
          </a:r>
          <a:r>
            <a:rPr lang="ja-JP" altLang="en-US"/>
            <a:t>イ</a:t>
          </a:r>
          <a:r>
            <a:rPr lang="en-US" altLang="ja-JP"/>
            <a:t>) </a:t>
          </a:r>
          <a:r>
            <a:rPr lang="ja-JP" altLang="en-US"/>
            <a:t>風俗営業等に関し、人に呼び掛け、又はビラ、パンフレットその他の物品を配布し、若しくは提示して客となるよう誘引すること。</a:t>
          </a:r>
          <a:endParaRPr lang="en-US" altLang="ja-JP"/>
        </a:p>
        <a:p>
          <a:r>
            <a:rPr lang="ja-JP" altLang="en-US"/>
            <a:t>　</a:t>
          </a:r>
          <a:r>
            <a:rPr lang="en-US" altLang="ja-JP"/>
            <a:t>(</a:t>
          </a:r>
          <a:r>
            <a:rPr lang="ja-JP" altLang="en-US"/>
            <a:t>ウ</a:t>
          </a:r>
          <a:r>
            <a:rPr lang="en-US" altLang="ja-JP"/>
            <a:t>) </a:t>
          </a:r>
          <a:r>
            <a:rPr lang="ja-JP" altLang="en-US"/>
            <a:t>風俗営業等に係る役務に従事するよう勧誘すること。</a:t>
          </a:r>
          <a:endParaRPr lang="en-US" altLang="ja-JP"/>
        </a:p>
        <a:p>
          <a:r>
            <a:rPr lang="ja-JP" altLang="en-US"/>
            <a:t>　</a:t>
          </a:r>
          <a:r>
            <a:rPr lang="en-US" altLang="ja-JP"/>
            <a:t>(</a:t>
          </a:r>
          <a:r>
            <a:rPr lang="ja-JP" altLang="en-US"/>
            <a:t>エ</a:t>
          </a:r>
          <a:r>
            <a:rPr lang="en-US" altLang="ja-JP"/>
            <a:t>) </a:t>
          </a:r>
          <a:r>
            <a:rPr lang="ja-JP" altLang="en-US"/>
            <a:t>対価を得て写真又は映像の被写体となる行為をする役務に従事するよう勧誘すること。</a:t>
          </a:r>
          <a:endParaRPr lang="en-US" altLang="ja-JP"/>
        </a:p>
        <a:p>
          <a:r>
            <a:rPr lang="en-US" altLang="ja-JP"/>
            <a:t> (9) </a:t>
          </a:r>
          <a:r>
            <a:rPr lang="ja-JP" altLang="en-US"/>
            <a:t>特定営業者 特定営業を営む者をいう。 </a:t>
          </a:r>
          <a:endParaRPr kumimoji="1" lang="ja-JP" altLang="en-US" sz="1100"/>
        </a:p>
      </xdr:txBody>
    </xdr:sp>
    <xdr:clientData/>
  </xdr:twoCellAnchor>
  <xdr:twoCellAnchor>
    <xdr:from>
      <xdr:col>0</xdr:col>
      <xdr:colOff>200025</xdr:colOff>
      <xdr:row>36</xdr:row>
      <xdr:rowOff>104775</xdr:rowOff>
    </xdr:from>
    <xdr:to>
      <xdr:col>24</xdr:col>
      <xdr:colOff>0</xdr:colOff>
      <xdr:row>43</xdr:row>
      <xdr:rowOff>19050</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ED48239A-B308-442D-B073-4A6EAC3B1B43}"/>
            </a:ext>
          </a:extLst>
        </xdr:cNvPr>
        <xdr:cNvSpPr/>
      </xdr:nvSpPr>
      <xdr:spPr>
        <a:xfrm>
          <a:off x="200025" y="9020175"/>
          <a:ext cx="6315075" cy="164782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317500</xdr:colOff>
      <xdr:row>15</xdr:row>
      <xdr:rowOff>326081</xdr:rowOff>
    </xdr:from>
    <xdr:to>
      <xdr:col>26</xdr:col>
      <xdr:colOff>118848</xdr:colOff>
      <xdr:row>25</xdr:row>
      <xdr:rowOff>209681</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AD65BFF8-8A82-4303-8709-43B62EBC775C}"/>
            </a:ext>
          </a:extLst>
        </xdr:cNvPr>
        <xdr:cNvSpPr/>
      </xdr:nvSpPr>
      <xdr:spPr>
        <a:xfrm>
          <a:off x="6307095" y="3063446"/>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xdr:from>
      <xdr:col>23</xdr:col>
      <xdr:colOff>0</xdr:colOff>
      <xdr:row>0</xdr:row>
      <xdr:rowOff>68650</xdr:rowOff>
    </xdr:from>
    <xdr:to>
      <xdr:col>27</xdr:col>
      <xdr:colOff>652161</xdr:colOff>
      <xdr:row>15</xdr:row>
      <xdr:rowOff>240271</xdr:rowOff>
    </xdr:to>
    <xdr:sp macro="" textlink="">
      <xdr:nvSpPr>
        <xdr:cNvPr id="2" name="四角形: 角を丸くする 1">
          <a:extLst>
            <a:ext uri="{FF2B5EF4-FFF2-40B4-BE49-F238E27FC236}">
              <a16:creationId xmlns:a16="http://schemas.microsoft.com/office/drawing/2014/main" id="{19C87B2B-C15B-4433-9968-D7D049A09186}"/>
            </a:ext>
          </a:extLst>
        </xdr:cNvPr>
        <xdr:cNvSpPr/>
      </xdr:nvSpPr>
      <xdr:spPr>
        <a:xfrm>
          <a:off x="6367162" y="68650"/>
          <a:ext cx="3398107" cy="290898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000">
              <a:effectLst/>
              <a:latin typeface="BIZ UDゴシック" panose="020B0400000000000000" pitchFamily="49" charset="-128"/>
              <a:ea typeface="BIZ UDゴシック" panose="020B0400000000000000" pitchFamily="49" charset="-128"/>
            </a:rPr>
            <a:t>雪等の天候や</a:t>
          </a:r>
          <a:r>
            <a:rPr lang="en-US" altLang="ja-JP" sz="2000">
              <a:effectLst/>
              <a:latin typeface="BIZ UDゴシック" panose="020B0400000000000000" pitchFamily="49" charset="-128"/>
              <a:ea typeface="BIZ UDゴシック" panose="020B0400000000000000" pitchFamily="49" charset="-128"/>
            </a:rPr>
            <a:t>3</a:t>
          </a:r>
          <a:r>
            <a:rPr lang="ja-JP" altLang="en-US" sz="2000">
              <a:effectLst/>
              <a:latin typeface="BIZ UDゴシック" panose="020B0400000000000000" pitchFamily="49" charset="-128"/>
              <a:ea typeface="BIZ UDゴシック" panose="020B0400000000000000" pitchFamily="49" charset="-128"/>
            </a:rPr>
            <a:t>か年計画を円滑に進める上で早期に着手する必要がある場合は提出。</a:t>
          </a:r>
          <a:endParaRPr lang="en-US" altLang="ja-JP" sz="2000">
            <a:effectLst/>
            <a:latin typeface="BIZ UDゴシック" panose="020B0400000000000000" pitchFamily="49" charset="-128"/>
            <a:ea typeface="BIZ UDゴシック" panose="020B0400000000000000" pitchFamily="49" charset="-128"/>
          </a:endParaRPr>
        </a:p>
        <a:p>
          <a:r>
            <a:rPr lang="ja-JP" altLang="en-US" sz="2000">
              <a:effectLst/>
              <a:latin typeface="BIZ UDゴシック" panose="020B0400000000000000" pitchFamily="49" charset="-128"/>
              <a:ea typeface="BIZ UDゴシック" panose="020B0400000000000000" pitchFamily="49" charset="-128"/>
            </a:rPr>
            <a:t>最短は審査会の翌日</a:t>
          </a:r>
          <a:endParaRPr lang="en-US" altLang="ja-JP" sz="2000">
            <a:effectLst/>
            <a:latin typeface="BIZ UDゴシック" panose="020B0400000000000000" pitchFamily="49" charset="-128"/>
            <a:ea typeface="BIZ UDゴシック" panose="020B0400000000000000" pitchFamily="49" charset="-128"/>
          </a:endParaRPr>
        </a:p>
        <a:p>
          <a:r>
            <a:rPr lang="ja-JP" altLang="en-US" sz="2000">
              <a:effectLst/>
              <a:latin typeface="BIZ UDゴシック" panose="020B0400000000000000" pitchFamily="49" charset="-128"/>
              <a:ea typeface="BIZ UDゴシック" panose="020B0400000000000000" pitchFamily="49" charset="-128"/>
            </a:rPr>
            <a:t>第</a:t>
          </a:r>
          <a:r>
            <a:rPr lang="en-US" altLang="ja-JP" sz="2000">
              <a:effectLst/>
              <a:latin typeface="BIZ UDゴシック" panose="020B0400000000000000" pitchFamily="49" charset="-128"/>
              <a:ea typeface="BIZ UDゴシック" panose="020B0400000000000000" pitchFamily="49" charset="-128"/>
            </a:rPr>
            <a:t>1</a:t>
          </a:r>
          <a:r>
            <a:rPr lang="ja-JP" altLang="en-US" sz="2000">
              <a:effectLst/>
              <a:latin typeface="BIZ UDゴシック" panose="020B0400000000000000" pitchFamily="49" charset="-128"/>
              <a:ea typeface="BIZ UDゴシック" panose="020B0400000000000000" pitchFamily="49" charset="-128"/>
            </a:rPr>
            <a:t>回目募集では</a:t>
          </a:r>
          <a:r>
            <a:rPr lang="en-US" altLang="ja-JP" sz="2000">
              <a:effectLst/>
              <a:latin typeface="BIZ UDゴシック" panose="020B0400000000000000" pitchFamily="49" charset="-128"/>
              <a:ea typeface="BIZ UDゴシック" panose="020B0400000000000000" pitchFamily="49" charset="-128"/>
            </a:rPr>
            <a:t>5</a:t>
          </a:r>
          <a:r>
            <a:rPr lang="ja-JP" altLang="en-US" sz="2000">
              <a:effectLst/>
              <a:latin typeface="BIZ UDゴシック" panose="020B0400000000000000" pitchFamily="49" charset="-128"/>
              <a:ea typeface="BIZ UDゴシック" panose="020B0400000000000000" pitchFamily="49" charset="-128"/>
            </a:rPr>
            <a:t>月</a:t>
          </a:r>
          <a:r>
            <a:rPr lang="en-US" altLang="ja-JP" sz="2000">
              <a:effectLst/>
              <a:latin typeface="BIZ UDゴシック" panose="020B0400000000000000" pitchFamily="49" charset="-128"/>
              <a:ea typeface="BIZ UDゴシック" panose="020B0400000000000000" pitchFamily="49" charset="-128"/>
            </a:rPr>
            <a:t>1</a:t>
          </a:r>
          <a:r>
            <a:rPr lang="ja-JP" altLang="en-US" sz="2000">
              <a:effectLst/>
              <a:latin typeface="BIZ UDゴシック" panose="020B0400000000000000" pitchFamily="49" charset="-128"/>
              <a:ea typeface="BIZ UDゴシック" panose="020B0400000000000000" pitchFamily="49" charset="-128"/>
            </a:rPr>
            <a:t>日</a:t>
          </a:r>
          <a:endParaRPr lang="ja-JP" altLang="ja-JP" sz="2000">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268941</xdr:colOff>
      <xdr:row>3</xdr:row>
      <xdr:rowOff>156882</xdr:rowOff>
    </xdr:from>
    <xdr:to>
      <xdr:col>16</xdr:col>
      <xdr:colOff>456639</xdr:colOff>
      <xdr:row>13</xdr:row>
      <xdr:rowOff>112060</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B29D15EE-2CB0-4420-884C-D05DB58BBF79}"/>
            </a:ext>
          </a:extLst>
        </xdr:cNvPr>
        <xdr:cNvSpPr/>
      </xdr:nvSpPr>
      <xdr:spPr>
        <a:xfrm>
          <a:off x="9480176" y="773206"/>
          <a:ext cx="2238375" cy="2364442"/>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369794</xdr:colOff>
      <xdr:row>19</xdr:row>
      <xdr:rowOff>56030</xdr:rowOff>
    </xdr:from>
    <xdr:to>
      <xdr:col>15</xdr:col>
      <xdr:colOff>649941</xdr:colOff>
      <xdr:row>32</xdr:row>
      <xdr:rowOff>112058</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A742E4B-6BC1-4800-89C2-B6DA749CEDFF}"/>
            </a:ext>
          </a:extLst>
        </xdr:cNvPr>
        <xdr:cNvSpPr/>
      </xdr:nvSpPr>
      <xdr:spPr>
        <a:xfrm>
          <a:off x="7900147" y="515471"/>
          <a:ext cx="2297206" cy="248770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a:t>
          </a:r>
          <a:endParaRPr kumimoji="1" lang="en-US" altLang="ja-JP" sz="3200"/>
        </a:p>
        <a:p>
          <a:pPr algn="ctr"/>
          <a:r>
            <a:rPr kumimoji="1" lang="ja-JP" altLang="en-US" sz="3200"/>
            <a:t>リストに</a:t>
          </a:r>
          <a:endParaRPr kumimoji="1" lang="en-US" altLang="ja-JP" sz="3200"/>
        </a:p>
        <a:p>
          <a:pPr algn="ctr"/>
          <a:r>
            <a:rPr kumimoji="1" lang="ja-JP" altLang="en-US" sz="3200"/>
            <a:t>戻る</a:t>
          </a:r>
        </a:p>
      </xdr:txBody>
    </xdr:sp>
    <xdr:clientData/>
  </xdr:twoCellAnchor>
  <xdr:twoCellAnchor>
    <xdr:from>
      <xdr:col>0</xdr:col>
      <xdr:colOff>161364</xdr:colOff>
      <xdr:row>186</xdr:row>
      <xdr:rowOff>164728</xdr:rowOff>
    </xdr:from>
    <xdr:to>
      <xdr:col>11</xdr:col>
      <xdr:colOff>463923</xdr:colOff>
      <xdr:row>192</xdr:row>
      <xdr:rowOff>63873</xdr:rowOff>
    </xdr:to>
    <xdr:sp macro="" textlink="">
      <xdr:nvSpPr>
        <xdr:cNvPr id="5" name="四角形: 角を丸くする 4">
          <a:hlinkClick xmlns:r="http://schemas.openxmlformats.org/officeDocument/2006/relationships" r:id="rId2"/>
          <a:extLst>
            <a:ext uri="{FF2B5EF4-FFF2-40B4-BE49-F238E27FC236}">
              <a16:creationId xmlns:a16="http://schemas.microsoft.com/office/drawing/2014/main" id="{8963D1A0-C4B8-42D7-BF15-C06FCF2F693C}"/>
            </a:ext>
          </a:extLst>
        </xdr:cNvPr>
        <xdr:cNvSpPr/>
      </xdr:nvSpPr>
      <xdr:spPr>
        <a:xfrm>
          <a:off x="161364" y="52599853"/>
          <a:ext cx="7636809" cy="92784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トップに戻る</a:t>
          </a:r>
        </a:p>
      </xdr:txBody>
    </xdr:sp>
    <xdr:clientData/>
  </xdr:twoCellAnchor>
  <xdr:twoCellAnchor>
    <xdr:from>
      <xdr:col>2</xdr:col>
      <xdr:colOff>179294</xdr:colOff>
      <xdr:row>178</xdr:row>
      <xdr:rowOff>0</xdr:rowOff>
    </xdr:from>
    <xdr:to>
      <xdr:col>2</xdr:col>
      <xdr:colOff>728382</xdr:colOff>
      <xdr:row>179</xdr:row>
      <xdr:rowOff>67235</xdr:rowOff>
    </xdr:to>
    <xdr:sp macro="" textlink="">
      <xdr:nvSpPr>
        <xdr:cNvPr id="3" name="楕円 2">
          <a:extLst>
            <a:ext uri="{FF2B5EF4-FFF2-40B4-BE49-F238E27FC236}">
              <a16:creationId xmlns:a16="http://schemas.microsoft.com/office/drawing/2014/main" id="{6331181E-74A3-773B-8A62-0698AB1B1CA2}"/>
            </a:ext>
          </a:extLst>
        </xdr:cNvPr>
        <xdr:cNvSpPr/>
      </xdr:nvSpPr>
      <xdr:spPr>
        <a:xfrm>
          <a:off x="1065119" y="50272950"/>
          <a:ext cx="549088" cy="314885"/>
        </a:xfrm>
        <a:prstGeom prst="ellipse">
          <a:avLst/>
        </a:prstGeom>
        <a:no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268942</xdr:colOff>
      <xdr:row>5</xdr:row>
      <xdr:rowOff>138952</xdr:rowOff>
    </xdr:from>
    <xdr:to>
      <xdr:col>26</xdr:col>
      <xdr:colOff>229161</xdr:colOff>
      <xdr:row>10</xdr:row>
      <xdr:rowOff>100852</xdr:rowOff>
    </xdr:to>
    <xdr:pic>
      <xdr:nvPicPr>
        <xdr:cNvPr id="2" name="図 5">
          <a:extLst>
            <a:ext uri="{FF2B5EF4-FFF2-40B4-BE49-F238E27FC236}">
              <a16:creationId xmlns:a16="http://schemas.microsoft.com/office/drawing/2014/main" id="{AEBD2444-8FE9-4791-AE36-D76A11722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6817" y="1872502"/>
          <a:ext cx="865094"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110938</xdr:colOff>
      <xdr:row>26</xdr:row>
      <xdr:rowOff>22410</xdr:rowOff>
    </xdr:from>
    <xdr:to>
      <xdr:col>14</xdr:col>
      <xdr:colOff>302559</xdr:colOff>
      <xdr:row>33</xdr:row>
      <xdr:rowOff>168086</xdr:rowOff>
    </xdr:to>
    <xdr:sp macro="" textlink="">
      <xdr:nvSpPr>
        <xdr:cNvPr id="3" name="テキスト ボックス 2">
          <a:extLst>
            <a:ext uri="{FF2B5EF4-FFF2-40B4-BE49-F238E27FC236}">
              <a16:creationId xmlns:a16="http://schemas.microsoft.com/office/drawing/2014/main" id="{31197E75-56C2-404D-BBE6-D354AD90F0DC}"/>
            </a:ext>
          </a:extLst>
        </xdr:cNvPr>
        <xdr:cNvSpPr txBox="1"/>
      </xdr:nvSpPr>
      <xdr:spPr>
        <a:xfrm>
          <a:off x="2856379" y="6140822"/>
          <a:ext cx="2522445" cy="17481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a:t>
          </a:r>
          <a:r>
            <a:rPr kumimoji="1" lang="en-US" altLang="ja-JP" sz="1100"/>
            <a:t>7</a:t>
          </a:r>
          <a:r>
            <a:rPr kumimoji="1" lang="ja-JP" altLang="en-US" sz="1100"/>
            <a:t>年度取組実績</a:t>
          </a:r>
          <a:endParaRPr kumimoji="1" lang="en-US" altLang="ja-JP" sz="1100"/>
        </a:p>
        <a:p>
          <a:r>
            <a:rPr kumimoji="1" lang="ja-JP" altLang="en-US" sz="1100"/>
            <a:t>地域活動型（森林資源活用）：</a:t>
          </a:r>
          <a:endParaRPr kumimoji="1" lang="en-US" altLang="ja-JP" sz="1100"/>
        </a:p>
        <a:p>
          <a:r>
            <a:rPr kumimoji="1" lang="ja-JP" altLang="en-US" sz="1100"/>
            <a:t>地域活動型（竹林資源活用）：</a:t>
          </a:r>
          <a:endParaRPr kumimoji="1" lang="en-US" altLang="ja-JP" sz="1100"/>
        </a:p>
        <a:p>
          <a:r>
            <a:rPr kumimoji="1" lang="ja-JP" altLang="en-US" sz="1100"/>
            <a:t>複業実践型：</a:t>
          </a:r>
          <a:endParaRPr kumimoji="1" lang="en-US" altLang="ja-JP" sz="1100"/>
        </a:p>
        <a:p>
          <a:r>
            <a:rPr kumimoji="1" lang="ja-JP" altLang="en-US" sz="1100"/>
            <a:t>機能強化：</a:t>
          </a:r>
          <a:endParaRPr kumimoji="1" lang="en-US" altLang="ja-JP" sz="1100"/>
        </a:p>
        <a:p>
          <a:endParaRPr kumimoji="1" lang="en-US" altLang="ja-JP" sz="1100"/>
        </a:p>
        <a:p>
          <a:r>
            <a:rPr kumimoji="1" lang="ja-JP" altLang="en-US" sz="1100"/>
            <a:t>●求積方法：</a:t>
          </a:r>
        </a:p>
      </xdr:txBody>
    </xdr:sp>
    <xdr:clientData/>
  </xdr:twoCellAnchor>
  <xdr:twoCellAnchor>
    <xdr:from>
      <xdr:col>15</xdr:col>
      <xdr:colOff>134471</xdr:colOff>
      <xdr:row>26</xdr:row>
      <xdr:rowOff>61633</xdr:rowOff>
    </xdr:from>
    <xdr:to>
      <xdr:col>22</xdr:col>
      <xdr:colOff>67235</xdr:colOff>
      <xdr:row>29</xdr:row>
      <xdr:rowOff>112060</xdr:rowOff>
    </xdr:to>
    <xdr:sp macro="" textlink="">
      <xdr:nvSpPr>
        <xdr:cNvPr id="4" name="テキスト ボックス 3">
          <a:extLst>
            <a:ext uri="{FF2B5EF4-FFF2-40B4-BE49-F238E27FC236}">
              <a16:creationId xmlns:a16="http://schemas.microsoft.com/office/drawing/2014/main" id="{FB1455C8-54BF-4D74-A729-AE0F0A30CFAF}"/>
            </a:ext>
          </a:extLst>
        </xdr:cNvPr>
        <xdr:cNvSpPr txBox="1"/>
      </xdr:nvSpPr>
      <xdr:spPr>
        <a:xfrm>
          <a:off x="5558118" y="6180045"/>
          <a:ext cx="2364441" cy="711574"/>
        </a:xfrm>
        <a:prstGeom prst="rect">
          <a:avLst/>
        </a:prstGeom>
        <a:no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t>※</a:t>
          </a:r>
          <a:r>
            <a:rPr kumimoji="1" lang="ja-JP" altLang="en-US" sz="2400"/>
            <a:t>別紙参照</a:t>
          </a:r>
        </a:p>
      </xdr:txBody>
    </xdr:sp>
    <xdr:clientData/>
  </xdr:twoCellAnchor>
  <xdr:twoCellAnchor>
    <xdr:from>
      <xdr:col>0</xdr:col>
      <xdr:colOff>224117</xdr:colOff>
      <xdr:row>25</xdr:row>
      <xdr:rowOff>145677</xdr:rowOff>
    </xdr:from>
    <xdr:to>
      <xdr:col>11</xdr:col>
      <xdr:colOff>224117</xdr:colOff>
      <xdr:row>33</xdr:row>
      <xdr:rowOff>44823</xdr:rowOff>
    </xdr:to>
    <xdr:sp macro="" textlink="">
      <xdr:nvSpPr>
        <xdr:cNvPr id="6" name="四角形: 角を丸くする 5">
          <a:hlinkClick xmlns:r="http://schemas.openxmlformats.org/officeDocument/2006/relationships" r:id="rId2"/>
          <a:extLst>
            <a:ext uri="{FF2B5EF4-FFF2-40B4-BE49-F238E27FC236}">
              <a16:creationId xmlns:a16="http://schemas.microsoft.com/office/drawing/2014/main" id="{3AAE2824-1DBE-4ECA-8D83-3ACD4A633B17}"/>
            </a:ext>
          </a:extLst>
        </xdr:cNvPr>
        <xdr:cNvSpPr/>
      </xdr:nvSpPr>
      <xdr:spPr>
        <a:xfrm>
          <a:off x="224117" y="6073589"/>
          <a:ext cx="4034118" cy="1692087"/>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190501</xdr:colOff>
      <xdr:row>6</xdr:row>
      <xdr:rowOff>22411</xdr:rowOff>
    </xdr:from>
    <xdr:to>
      <xdr:col>11</xdr:col>
      <xdr:colOff>378200</xdr:colOff>
      <xdr:row>17</xdr:row>
      <xdr:rowOff>100852</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30CB52D7-89D6-448B-894C-A2BC38283822}"/>
            </a:ext>
          </a:extLst>
        </xdr:cNvPr>
        <xdr:cNvSpPr/>
      </xdr:nvSpPr>
      <xdr:spPr>
        <a:xfrm>
          <a:off x="6286501" y="425823"/>
          <a:ext cx="2238375" cy="2846294"/>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xdr:from>
      <xdr:col>8</xdr:col>
      <xdr:colOff>179295</xdr:colOff>
      <xdr:row>17</xdr:row>
      <xdr:rowOff>246528</xdr:rowOff>
    </xdr:from>
    <xdr:to>
      <xdr:col>14</xdr:col>
      <xdr:colOff>630892</xdr:colOff>
      <xdr:row>35</xdr:row>
      <xdr:rowOff>258294</xdr:rowOff>
    </xdr:to>
    <xdr:sp macro="" textlink="">
      <xdr:nvSpPr>
        <xdr:cNvPr id="3" name="四角形: 角を丸くする 2">
          <a:extLst>
            <a:ext uri="{FF2B5EF4-FFF2-40B4-BE49-F238E27FC236}">
              <a16:creationId xmlns:a16="http://schemas.microsoft.com/office/drawing/2014/main" id="{04F8EC6C-515E-4BCE-AB69-0CAEF589592D}"/>
            </a:ext>
          </a:extLst>
        </xdr:cNvPr>
        <xdr:cNvSpPr/>
      </xdr:nvSpPr>
      <xdr:spPr>
        <a:xfrm>
          <a:off x="6275295" y="3417793"/>
          <a:ext cx="4552950" cy="4695825"/>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lnSpc>
              <a:spcPts val="2500"/>
            </a:lnSpc>
          </a:pP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撮影箇所は、</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下記の基準</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に従い設ける</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こと。</a:t>
          </a:r>
          <a:endPar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未満</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～５</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２箇所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６</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～１０</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３箇所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１１</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ha</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４箇所程度</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タイプ毎の申請合計面積による</a:t>
          </a:r>
          <a:endPar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500</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ｍ未満</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500</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999</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en-US" sz="1600" b="1" kern="100" baseline="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：２箇所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1000</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a:t>
          </a: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1499</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：３箇所</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2500"/>
            </a:lnSpc>
          </a:pPr>
          <a:r>
            <a:rPr 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1500</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ｍ以上</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：４箇所程度</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192179</xdr:colOff>
      <xdr:row>36</xdr:row>
      <xdr:rowOff>11209</xdr:rowOff>
    </xdr:from>
    <xdr:to>
      <xdr:col>58</xdr:col>
      <xdr:colOff>169403</xdr:colOff>
      <xdr:row>60</xdr:row>
      <xdr:rowOff>212912</xdr:rowOff>
    </xdr:to>
    <xdr:sp macro="" textlink="">
      <xdr:nvSpPr>
        <xdr:cNvPr id="2" name="四角形: 角を丸くする 1">
          <a:extLst>
            <a:ext uri="{FF2B5EF4-FFF2-40B4-BE49-F238E27FC236}">
              <a16:creationId xmlns:a16="http://schemas.microsoft.com/office/drawing/2014/main" id="{9DBF6BA8-DEE1-4E5E-9C1E-61688A96C739}"/>
            </a:ext>
          </a:extLst>
        </xdr:cNvPr>
        <xdr:cNvSpPr/>
      </xdr:nvSpPr>
      <xdr:spPr>
        <a:xfrm>
          <a:off x="6893297" y="9693091"/>
          <a:ext cx="5019871" cy="661146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3200">
              <a:effectLst/>
              <a:latin typeface="BIZ UDゴシック" panose="020B0400000000000000" pitchFamily="49" charset="-128"/>
              <a:ea typeface="BIZ UDゴシック" panose="020B0400000000000000" pitchFamily="49" charset="-128"/>
            </a:rPr>
            <a:t>去年度等に結んだ協定書の期間が有効な場合は、急ぎ協定書を結びなおす必要はない。</a:t>
          </a:r>
          <a:endParaRPr lang="en-US" altLang="ja-JP" sz="3200">
            <a:effectLst/>
            <a:latin typeface="BIZ UDゴシック" panose="020B0400000000000000" pitchFamily="49" charset="-128"/>
            <a:ea typeface="BIZ UDゴシック" panose="020B0400000000000000" pitchFamily="49" charset="-128"/>
          </a:endParaRPr>
        </a:p>
        <a:p>
          <a:r>
            <a:rPr lang="ja-JP" altLang="en-US" sz="3200">
              <a:effectLst/>
              <a:latin typeface="BIZ UDゴシック" panose="020B0400000000000000" pitchFamily="49" charset="-128"/>
              <a:ea typeface="BIZ UDゴシック" panose="020B0400000000000000" pitchFamily="49" charset="-128"/>
            </a:rPr>
            <a:t>但し、利用に関して増えるので必ず所有者と協議し、トラブルの発生しないようにすること。（例：薪の売上の取り扱いについて等）</a:t>
          </a:r>
          <a:endParaRPr lang="ja-JP" altLang="ja-JP" sz="3200">
            <a:effectLst/>
            <a:latin typeface="BIZ UDゴシック" panose="020B0400000000000000" pitchFamily="49" charset="-128"/>
            <a:ea typeface="BIZ UDゴシック" panose="020B0400000000000000" pitchFamily="49" charset="-128"/>
          </a:endParaRPr>
        </a:p>
      </xdr:txBody>
    </xdr:sp>
    <xdr:clientData/>
  </xdr:twoCellAnchor>
  <xdr:twoCellAnchor>
    <xdr:from>
      <xdr:col>34</xdr:col>
      <xdr:colOff>56029</xdr:colOff>
      <xdr:row>0</xdr:row>
      <xdr:rowOff>89646</xdr:rowOff>
    </xdr:from>
    <xdr:to>
      <xdr:col>45</xdr:col>
      <xdr:colOff>75640</xdr:colOff>
      <xdr:row>9</xdr:row>
      <xdr:rowOff>212910</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1F347023-FF17-4E86-9B01-7438E5C1A9CC}"/>
            </a:ext>
          </a:extLst>
        </xdr:cNvPr>
        <xdr:cNvSpPr/>
      </xdr:nvSpPr>
      <xdr:spPr>
        <a:xfrm>
          <a:off x="6958853" y="89646"/>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xdr:from>
      <xdr:col>33</xdr:col>
      <xdr:colOff>187696</xdr:colOff>
      <xdr:row>10</xdr:row>
      <xdr:rowOff>141198</xdr:rowOff>
    </xdr:from>
    <xdr:to>
      <xdr:col>58</xdr:col>
      <xdr:colOff>164920</xdr:colOff>
      <xdr:row>34</xdr:row>
      <xdr:rowOff>85168</xdr:rowOff>
    </xdr:to>
    <xdr:sp macro="" textlink="">
      <xdr:nvSpPr>
        <xdr:cNvPr id="3" name="四角形: 角を丸くする 2">
          <a:extLst>
            <a:ext uri="{FF2B5EF4-FFF2-40B4-BE49-F238E27FC236}">
              <a16:creationId xmlns:a16="http://schemas.microsoft.com/office/drawing/2014/main" id="{FF000CA6-7CC9-4CCE-BBEE-39BAE080F1A9}"/>
            </a:ext>
          </a:extLst>
        </xdr:cNvPr>
        <xdr:cNvSpPr/>
      </xdr:nvSpPr>
      <xdr:spPr>
        <a:xfrm>
          <a:off x="6888814" y="2830610"/>
          <a:ext cx="5019871" cy="63985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3200" b="1">
              <a:solidFill>
                <a:schemeClr val="lt1"/>
              </a:solidFill>
              <a:effectLst/>
              <a:latin typeface="BIZ UDゴシック" panose="020B0400000000000000" pitchFamily="49" charset="-128"/>
              <a:ea typeface="BIZ UDゴシック" panose="020B0400000000000000" pitchFamily="49" charset="-128"/>
              <a:cs typeface="+mn-cs"/>
            </a:rPr>
            <a:t>協定書は</a:t>
          </a:r>
          <a:r>
            <a:rPr kumimoji="1" lang="ja-JP" altLang="en-US" sz="3200" b="1" u="sng">
              <a:solidFill>
                <a:schemeClr val="lt1"/>
              </a:solidFill>
              <a:effectLst/>
              <a:latin typeface="BIZ UDゴシック" panose="020B0400000000000000" pitchFamily="49" charset="-128"/>
              <a:ea typeface="BIZ UDゴシック" panose="020B0400000000000000" pitchFamily="49" charset="-128"/>
              <a:cs typeface="+mn-cs"/>
            </a:rPr>
            <a:t>２</a:t>
          </a:r>
          <a:r>
            <a:rPr kumimoji="1" lang="ja-JP" altLang="ja-JP" sz="3200" b="1" u="sng">
              <a:solidFill>
                <a:schemeClr val="lt1"/>
              </a:solidFill>
              <a:effectLst/>
              <a:latin typeface="BIZ UDゴシック" panose="020B0400000000000000" pitchFamily="49" charset="-128"/>
              <a:ea typeface="BIZ UDゴシック" panose="020B0400000000000000" pitchFamily="49" charset="-128"/>
              <a:cs typeface="+mn-cs"/>
            </a:rPr>
            <a:t>部</a:t>
          </a:r>
          <a:r>
            <a:rPr kumimoji="1" lang="ja-JP" altLang="ja-JP" sz="3200" b="1">
              <a:solidFill>
                <a:schemeClr val="lt1"/>
              </a:solidFill>
              <a:effectLst/>
              <a:latin typeface="BIZ UDゴシック" panose="020B0400000000000000" pitchFamily="49" charset="-128"/>
              <a:ea typeface="BIZ UDゴシック" panose="020B0400000000000000" pitchFamily="49" charset="-128"/>
              <a:cs typeface="+mn-cs"/>
            </a:rPr>
            <a:t>作成。</a:t>
          </a:r>
          <a:endParaRPr lang="ja-JP" altLang="ja-JP" sz="3200">
            <a:effectLst/>
            <a:latin typeface="BIZ UDゴシック" panose="020B0400000000000000" pitchFamily="49" charset="-128"/>
            <a:ea typeface="BIZ UDゴシック" panose="020B0400000000000000" pitchFamily="49" charset="-128"/>
          </a:endParaRPr>
        </a:p>
        <a:p>
          <a:r>
            <a:rPr kumimoji="1" lang="ja-JP" altLang="en-US" sz="3200" b="1">
              <a:solidFill>
                <a:schemeClr val="lt1"/>
              </a:solidFill>
              <a:effectLst/>
              <a:latin typeface="BIZ UDゴシック" panose="020B0400000000000000" pitchFamily="49" charset="-128"/>
              <a:ea typeface="BIZ UDゴシック" panose="020B0400000000000000" pitchFamily="49" charset="-128"/>
              <a:cs typeface="+mn-cs"/>
            </a:rPr>
            <a:t>１</a:t>
          </a:r>
          <a:r>
            <a:rPr kumimoji="1" lang="ja-JP" altLang="ja-JP" sz="3200" b="1">
              <a:solidFill>
                <a:schemeClr val="lt1"/>
              </a:solidFill>
              <a:effectLst/>
              <a:latin typeface="BIZ UDゴシック" panose="020B0400000000000000" pitchFamily="49" charset="-128"/>
              <a:ea typeface="BIZ UDゴシック" panose="020B0400000000000000" pitchFamily="49" charset="-128"/>
              <a:cs typeface="+mn-cs"/>
            </a:rPr>
            <a:t>部は活動組織、もう</a:t>
          </a:r>
          <a:r>
            <a:rPr kumimoji="1" lang="ja-JP" altLang="en-US" sz="3200" b="1">
              <a:solidFill>
                <a:schemeClr val="lt1"/>
              </a:solidFill>
              <a:effectLst/>
              <a:latin typeface="BIZ UDゴシック" panose="020B0400000000000000" pitchFamily="49" charset="-128"/>
              <a:ea typeface="BIZ UDゴシック" panose="020B0400000000000000" pitchFamily="49" charset="-128"/>
              <a:cs typeface="+mn-cs"/>
            </a:rPr>
            <a:t>１</a:t>
          </a:r>
          <a:r>
            <a:rPr kumimoji="1" lang="ja-JP" altLang="ja-JP" sz="3200" b="1">
              <a:solidFill>
                <a:schemeClr val="lt1"/>
              </a:solidFill>
              <a:effectLst/>
              <a:latin typeface="BIZ UDゴシック" panose="020B0400000000000000" pitchFamily="49" charset="-128"/>
              <a:ea typeface="BIZ UDゴシック" panose="020B0400000000000000" pitchFamily="49" charset="-128"/>
              <a:cs typeface="+mn-cs"/>
            </a:rPr>
            <a:t>部は山林所有者控えです。</a:t>
          </a:r>
          <a:endParaRPr lang="ja-JP" altLang="ja-JP" sz="3200">
            <a:effectLst/>
            <a:latin typeface="BIZ UDゴシック" panose="020B0400000000000000" pitchFamily="49" charset="-128"/>
            <a:ea typeface="BIZ UDゴシック" panose="020B0400000000000000" pitchFamily="49" charset="-128"/>
          </a:endParaRPr>
        </a:p>
        <a:p>
          <a:r>
            <a:rPr kumimoji="1" lang="en-US" altLang="ja-JP" sz="3200" b="1" u="sng">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ja-JP" sz="3200" b="1" u="sng">
              <a:solidFill>
                <a:srgbClr val="FF0000"/>
              </a:solidFill>
              <a:effectLst/>
              <a:latin typeface="BIZ UDゴシック" panose="020B0400000000000000" pitchFamily="49" charset="-128"/>
              <a:ea typeface="BIZ UDゴシック" panose="020B0400000000000000" pitchFamily="49" charset="-128"/>
              <a:cs typeface="+mn-cs"/>
            </a:rPr>
            <a:t>事務局への提出は</a:t>
          </a:r>
          <a:endParaRPr kumimoji="1" lang="en-US" altLang="ja-JP" sz="3200" b="1" u="sng">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3200" b="1" u="sng">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3200" b="1" u="sng">
              <a:solidFill>
                <a:srgbClr val="FF0000"/>
              </a:solidFill>
              <a:effectLst/>
              <a:latin typeface="BIZ UDゴシック" panose="020B0400000000000000" pitchFamily="49" charset="-128"/>
              <a:ea typeface="BIZ UDゴシック" panose="020B0400000000000000" pitchFamily="49" charset="-128"/>
              <a:cs typeface="+mn-cs"/>
            </a:rPr>
            <a:t>コピーです。</a:t>
          </a:r>
          <a:endParaRPr lang="ja-JP" altLang="ja-JP" sz="3200">
            <a:solidFill>
              <a:srgbClr val="FF0000"/>
            </a:solidFill>
            <a:effectLst/>
            <a:latin typeface="BIZ UDゴシック" panose="020B0400000000000000" pitchFamily="49" charset="-128"/>
            <a:ea typeface="BIZ UDゴシック" panose="020B0400000000000000" pitchFamily="49" charset="-128"/>
          </a:endParaRPr>
        </a:p>
        <a:p>
          <a:r>
            <a:rPr kumimoji="1" lang="ja-JP" altLang="en-US" sz="3200" b="1" u="sng">
              <a:solidFill>
                <a:schemeClr val="lt1"/>
              </a:solidFill>
              <a:effectLst/>
              <a:latin typeface="BIZ UDゴシック" panose="020B0400000000000000" pitchFamily="49" charset="-128"/>
              <a:ea typeface="BIZ UDゴシック" panose="020B0400000000000000" pitchFamily="49" charset="-128"/>
              <a:cs typeface="+mn-cs"/>
            </a:rPr>
            <a:t>着色している</a:t>
          </a:r>
          <a:r>
            <a:rPr kumimoji="1" lang="ja-JP" altLang="ja-JP" sz="3200" b="1" u="sng">
              <a:solidFill>
                <a:schemeClr val="lt1"/>
              </a:solidFill>
              <a:effectLst/>
              <a:latin typeface="BIZ UDゴシック" panose="020B0400000000000000" pitchFamily="49" charset="-128"/>
              <a:ea typeface="BIZ UDゴシック" panose="020B0400000000000000" pitchFamily="49" charset="-128"/>
              <a:cs typeface="+mn-cs"/>
            </a:rPr>
            <a:t>セルは入力してください。</a:t>
          </a:r>
          <a:endParaRPr lang="ja-JP" altLang="ja-JP" sz="3200">
            <a:effectLst/>
            <a:latin typeface="BIZ UDゴシック" panose="020B0400000000000000" pitchFamily="49" charset="-128"/>
            <a:ea typeface="BIZ UDゴシック" panose="020B0400000000000000" pitchFamily="49" charset="-128"/>
          </a:endParaRPr>
        </a:p>
        <a:p>
          <a:r>
            <a:rPr kumimoji="1" lang="ja-JP" altLang="ja-JP" sz="3200" b="1" u="sng">
              <a:solidFill>
                <a:schemeClr val="lt1"/>
              </a:solidFill>
              <a:effectLst/>
              <a:latin typeface="BIZ UDゴシック" panose="020B0400000000000000" pitchFamily="49" charset="-128"/>
              <a:ea typeface="BIZ UDゴシック" panose="020B0400000000000000" pitchFamily="49" charset="-128"/>
              <a:cs typeface="+mn-cs"/>
            </a:rPr>
            <a:t>印刷は白黒印刷に設定しています。</a:t>
          </a:r>
          <a:endParaRPr lang="ja-JP" altLang="ja-JP" sz="3200">
            <a:effectLst/>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30815</xdr:colOff>
      <xdr:row>61</xdr:row>
      <xdr:rowOff>85167</xdr:rowOff>
    </xdr:from>
    <xdr:to>
      <xdr:col>56</xdr:col>
      <xdr:colOff>123265</xdr:colOff>
      <xdr:row>74</xdr:row>
      <xdr:rowOff>145677</xdr:rowOff>
    </xdr:to>
    <xdr:sp macro="" textlink="">
      <xdr:nvSpPr>
        <xdr:cNvPr id="5" name="四角形: 角を丸くする 4">
          <a:extLst>
            <a:ext uri="{FF2B5EF4-FFF2-40B4-BE49-F238E27FC236}">
              <a16:creationId xmlns:a16="http://schemas.microsoft.com/office/drawing/2014/main" id="{84ECD6A8-BE0C-4869-9E93-1AFBE13597AD}"/>
            </a:ext>
          </a:extLst>
        </xdr:cNvPr>
        <xdr:cNvSpPr/>
      </xdr:nvSpPr>
      <xdr:spPr>
        <a:xfrm>
          <a:off x="232521" y="16400932"/>
          <a:ext cx="11231097" cy="29740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3200" b="1">
              <a:effectLst/>
              <a:latin typeface="BIZ UDゴシック" panose="020B0400000000000000" pitchFamily="49" charset="-128"/>
              <a:ea typeface="BIZ UDゴシック" panose="020B0400000000000000" pitchFamily="49" charset="-128"/>
            </a:rPr>
            <a:t>過去の協定書であっても</a:t>
          </a:r>
          <a:r>
            <a:rPr lang="ja-JP" altLang="ja-JP" sz="3200" b="1">
              <a:solidFill>
                <a:schemeClr val="lt1"/>
              </a:solidFill>
              <a:effectLst/>
              <a:latin typeface="+mn-lt"/>
              <a:ea typeface="+mn-ea"/>
              <a:cs typeface="+mn-cs"/>
            </a:rPr>
            <a:t>目的や協定期間</a:t>
          </a:r>
          <a:r>
            <a:rPr lang="ja-JP" altLang="en-US" sz="3200" b="1">
              <a:solidFill>
                <a:schemeClr val="lt1"/>
              </a:solidFill>
              <a:effectLst/>
              <a:latin typeface="+mn-lt"/>
              <a:ea typeface="+mn-ea"/>
              <a:cs typeface="+mn-cs"/>
            </a:rPr>
            <a:t>や</a:t>
          </a:r>
          <a:r>
            <a:rPr lang="en-US" altLang="ja-JP" sz="3200" b="1">
              <a:effectLst/>
              <a:latin typeface="BIZ UDゴシック" panose="020B0400000000000000" pitchFamily="49" charset="-128"/>
              <a:ea typeface="BIZ UDゴシック" panose="020B0400000000000000" pitchFamily="49" charset="-128"/>
            </a:rPr>
            <a:t>【</a:t>
          </a:r>
          <a:r>
            <a:rPr lang="ja-JP" altLang="en-US" sz="3200" b="1">
              <a:effectLst/>
              <a:latin typeface="BIZ UDゴシック" panose="020B0400000000000000" pitchFamily="49" charset="-128"/>
              <a:ea typeface="BIZ UDゴシック" panose="020B0400000000000000" pitchFamily="49" charset="-128"/>
            </a:rPr>
            <a:t>この協定に定めのない事項、又は疑義が生じた場合には、○○活動組織と森林所有者が協議をして定めるものとする。</a:t>
          </a:r>
          <a:r>
            <a:rPr lang="en-US" altLang="ja-JP" sz="3200" b="1">
              <a:effectLst/>
              <a:latin typeface="BIZ UDゴシック" panose="020B0400000000000000" pitchFamily="49" charset="-128"/>
              <a:ea typeface="BIZ UDゴシック" panose="020B0400000000000000" pitchFamily="49" charset="-128"/>
            </a:rPr>
            <a:t>】</a:t>
          </a:r>
          <a:r>
            <a:rPr lang="ja-JP" altLang="en-US" sz="3200" b="1">
              <a:effectLst/>
              <a:latin typeface="BIZ UDゴシック" panose="020B0400000000000000" pitchFamily="49" charset="-128"/>
              <a:ea typeface="BIZ UDゴシック" panose="020B0400000000000000" pitchFamily="49" charset="-128"/>
            </a:rPr>
            <a:t>等が定められている協定書しか認められない。</a:t>
          </a:r>
          <a:endParaRPr lang="ja-JP" altLang="ja-JP" sz="3200" b="1">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104360</xdr:colOff>
      <xdr:row>25</xdr:row>
      <xdr:rowOff>33131</xdr:rowOff>
    </xdr:from>
    <xdr:to>
      <xdr:col>45</xdr:col>
      <xdr:colOff>149086</xdr:colOff>
      <xdr:row>44</xdr:row>
      <xdr:rowOff>415</xdr:rowOff>
    </xdr:to>
    <xdr:sp macro="" textlink="">
      <xdr:nvSpPr>
        <xdr:cNvPr id="2" name="円形吹き出し 1">
          <a:extLst>
            <a:ext uri="{FF2B5EF4-FFF2-40B4-BE49-F238E27FC236}">
              <a16:creationId xmlns:a16="http://schemas.microsoft.com/office/drawing/2014/main" id="{CC7511D8-906E-4790-8DA3-024112C38E63}"/>
            </a:ext>
          </a:extLst>
        </xdr:cNvPr>
        <xdr:cNvSpPr/>
      </xdr:nvSpPr>
      <xdr:spPr>
        <a:xfrm>
          <a:off x="7048085" y="4166981"/>
          <a:ext cx="3854726" cy="3586784"/>
        </a:xfrm>
        <a:prstGeom prst="wedgeEllipseCallout">
          <a:avLst>
            <a:gd name="adj1" fmla="val -57588"/>
            <a:gd name="adj2" fmla="val -3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BIZ UDゴシック" panose="020B0400000000000000" pitchFamily="49" charset="-128"/>
              <a:ea typeface="BIZ UDゴシック" panose="020B0400000000000000" pitchFamily="49" charset="-128"/>
            </a:rPr>
            <a:t>役員の構成が左記の第</a:t>
          </a:r>
          <a:r>
            <a:rPr kumimoji="1" lang="en-US" altLang="ja-JP" sz="1600">
              <a:latin typeface="BIZ UDゴシック" panose="020B0400000000000000" pitchFamily="49" charset="-128"/>
              <a:ea typeface="BIZ UDゴシック" panose="020B0400000000000000" pitchFamily="49" charset="-128"/>
            </a:rPr>
            <a:t>5</a:t>
          </a:r>
          <a:r>
            <a:rPr kumimoji="1" lang="ja-JP" altLang="en-US" sz="1600">
              <a:latin typeface="BIZ UDゴシック" panose="020B0400000000000000" pitchFamily="49" charset="-128"/>
              <a:ea typeface="BIZ UDゴシック" panose="020B0400000000000000" pitchFamily="49" charset="-128"/>
            </a:rPr>
            <a:t>条の例と異なる場合は</a:t>
          </a:r>
          <a:r>
            <a:rPr kumimoji="1" lang="en-US" altLang="ja-JP" sz="1600">
              <a:latin typeface="BIZ UDゴシック" panose="020B0400000000000000" pitchFamily="49" charset="-128"/>
              <a:ea typeface="BIZ UDゴシック" panose="020B0400000000000000" pitchFamily="49" charset="-128"/>
            </a:rPr>
            <a:t>2</a:t>
          </a:r>
          <a:r>
            <a:rPr kumimoji="1" lang="ja-JP" altLang="en-US" sz="1600">
              <a:latin typeface="BIZ UDゴシック" panose="020B0400000000000000" pitchFamily="49" charset="-128"/>
              <a:ea typeface="BIZ UDゴシック" panose="020B0400000000000000" pitchFamily="49" charset="-128"/>
            </a:rPr>
            <a:t>項以下の内容を変更してください。</a:t>
          </a:r>
          <a:endParaRPr kumimoji="1" lang="en-US" altLang="ja-JP" sz="1600">
            <a:latin typeface="BIZ UDゴシック" panose="020B0400000000000000" pitchFamily="49" charset="-128"/>
            <a:ea typeface="BIZ UDゴシック" panose="020B0400000000000000" pitchFamily="49" charset="-128"/>
          </a:endParaRPr>
        </a:p>
        <a:p>
          <a:pPr algn="l"/>
          <a:endParaRPr kumimoji="1" lang="en-US" altLang="ja-JP" sz="1600">
            <a:latin typeface="BIZ UDゴシック" panose="020B0400000000000000" pitchFamily="49" charset="-128"/>
            <a:ea typeface="BIZ UDゴシック" panose="020B0400000000000000" pitchFamily="49" charset="-128"/>
          </a:endParaRPr>
        </a:p>
        <a:p>
          <a:pPr algn="l"/>
          <a:r>
            <a:rPr kumimoji="1" lang="ja-JP" altLang="en-US" sz="1600">
              <a:latin typeface="BIZ UDゴシック" panose="020B0400000000000000" pitchFamily="49" charset="-128"/>
              <a:ea typeface="BIZ UDゴシック" panose="020B0400000000000000" pitchFamily="49" charset="-128"/>
            </a:rPr>
            <a:t>代表者の肩書きが「代表」ではなく、「会長」とする場合は、</a:t>
          </a:r>
          <a:r>
            <a:rPr kumimoji="1" lang="en-US" altLang="ja-JP" sz="1600">
              <a:latin typeface="BIZ UDゴシック" panose="020B0400000000000000" pitchFamily="49" charset="-128"/>
              <a:ea typeface="BIZ UDゴシック" panose="020B0400000000000000" pitchFamily="49" charset="-128"/>
            </a:rPr>
            <a:t>2</a:t>
          </a:r>
          <a:r>
            <a:rPr kumimoji="1" lang="ja-JP" altLang="en-US" sz="1600">
              <a:latin typeface="BIZ UDゴシック" panose="020B0400000000000000" pitchFamily="49" charset="-128"/>
              <a:ea typeface="BIZ UDゴシック" panose="020B0400000000000000" pitchFamily="49" charset="-128"/>
            </a:rPr>
            <a:t>～</a:t>
          </a:r>
          <a:r>
            <a:rPr kumimoji="1" lang="en-US" altLang="ja-JP" sz="1600">
              <a:latin typeface="BIZ UDゴシック" panose="020B0400000000000000" pitchFamily="49" charset="-128"/>
              <a:ea typeface="BIZ UDゴシック" panose="020B0400000000000000" pitchFamily="49" charset="-128"/>
            </a:rPr>
            <a:t>4</a:t>
          </a:r>
          <a:r>
            <a:rPr kumimoji="1" lang="ja-JP" altLang="en-US" sz="1600">
              <a:latin typeface="BIZ UDゴシック" panose="020B0400000000000000" pitchFamily="49" charset="-128"/>
              <a:ea typeface="BIZ UDゴシック" panose="020B0400000000000000" pitchFamily="49" charset="-128"/>
            </a:rPr>
            <a:t>項の「代表」を「会長」に変更して下さい。</a:t>
          </a:r>
          <a:endParaRPr kumimoji="1" lang="en-US" altLang="ja-JP" sz="1600">
            <a:latin typeface="BIZ UDゴシック" panose="020B0400000000000000" pitchFamily="49" charset="-128"/>
            <a:ea typeface="BIZ UDゴシック" panose="020B0400000000000000" pitchFamily="49" charset="-128"/>
          </a:endParaRPr>
        </a:p>
        <a:p>
          <a:pPr algn="l"/>
          <a:endParaRPr kumimoji="1" lang="en-US" altLang="ja-JP" sz="1100"/>
        </a:p>
        <a:p>
          <a:pPr algn="l"/>
          <a:endParaRPr kumimoji="1" lang="en-US" altLang="ja-JP" sz="1100"/>
        </a:p>
      </xdr:txBody>
    </xdr:sp>
    <xdr:clientData/>
  </xdr:twoCellAnchor>
  <xdr:twoCellAnchor>
    <xdr:from>
      <xdr:col>28</xdr:col>
      <xdr:colOff>145677</xdr:colOff>
      <xdr:row>10</xdr:row>
      <xdr:rowOff>134471</xdr:rowOff>
    </xdr:from>
    <xdr:to>
      <xdr:col>38</xdr:col>
      <xdr:colOff>30816</xdr:colOff>
      <xdr:row>24</xdr:row>
      <xdr:rowOff>89647</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8ED1770E-A8CD-48ED-8665-5FC7739DED7F}"/>
            </a:ext>
          </a:extLst>
        </xdr:cNvPr>
        <xdr:cNvSpPr/>
      </xdr:nvSpPr>
      <xdr:spPr>
        <a:xfrm>
          <a:off x="6779559" y="1467971"/>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47625</xdr:colOff>
      <xdr:row>2</xdr:row>
      <xdr:rowOff>133350</xdr:rowOff>
    </xdr:from>
    <xdr:to>
      <xdr:col>26</xdr:col>
      <xdr:colOff>638175</xdr:colOff>
      <xdr:row>14</xdr:row>
      <xdr:rowOff>38660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EBF657B5-F63A-462B-92D0-9F63780DEDC7}"/>
            </a:ext>
          </a:extLst>
        </xdr:cNvPr>
        <xdr:cNvSpPr/>
      </xdr:nvSpPr>
      <xdr:spPr>
        <a:xfrm>
          <a:off x="6553200" y="476250"/>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2787647</xdr:colOff>
      <xdr:row>7</xdr:row>
      <xdr:rowOff>44960</xdr:rowOff>
    </xdr:from>
    <xdr:to>
      <xdr:col>3</xdr:col>
      <xdr:colOff>514350</xdr:colOff>
      <xdr:row>8</xdr:row>
      <xdr:rowOff>215635</xdr:rowOff>
    </xdr:to>
    <xdr:sp macro="" textlink="">
      <xdr:nvSpPr>
        <xdr:cNvPr id="2" name="楕円 1">
          <a:extLst>
            <a:ext uri="{FF2B5EF4-FFF2-40B4-BE49-F238E27FC236}">
              <a16:creationId xmlns:a16="http://schemas.microsoft.com/office/drawing/2014/main" id="{C6E00F8D-8D9C-49BB-8439-450E08F30867}"/>
            </a:ext>
          </a:extLst>
        </xdr:cNvPr>
        <xdr:cNvSpPr/>
      </xdr:nvSpPr>
      <xdr:spPr>
        <a:xfrm>
          <a:off x="4625972" y="1854710"/>
          <a:ext cx="1736728" cy="485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2852532</xdr:colOff>
      <xdr:row>9</xdr:row>
      <xdr:rowOff>28575</xdr:rowOff>
    </xdr:from>
    <xdr:to>
      <xdr:col>2</xdr:col>
      <xdr:colOff>3155090</xdr:colOff>
      <xdr:row>10</xdr:row>
      <xdr:rowOff>3362</xdr:rowOff>
    </xdr:to>
    <xdr:sp macro="" textlink="">
      <xdr:nvSpPr>
        <xdr:cNvPr id="3" name="楕円 2">
          <a:extLst>
            <a:ext uri="{FF2B5EF4-FFF2-40B4-BE49-F238E27FC236}">
              <a16:creationId xmlns:a16="http://schemas.microsoft.com/office/drawing/2014/main" id="{A0A4DF92-EF53-4E46-9110-4390E318EA50}"/>
            </a:ext>
          </a:extLst>
        </xdr:cNvPr>
        <xdr:cNvSpPr/>
      </xdr:nvSpPr>
      <xdr:spPr>
        <a:xfrm>
          <a:off x="4690857" y="2466975"/>
          <a:ext cx="302558" cy="2891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xdr:row>
      <xdr:rowOff>0</xdr:rowOff>
    </xdr:from>
    <xdr:to>
      <xdr:col>8</xdr:col>
      <xdr:colOff>180975</xdr:colOff>
      <xdr:row>10</xdr:row>
      <xdr:rowOff>286310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69BB645E-5E7D-4133-A914-8B42459A912C}"/>
            </a:ext>
          </a:extLst>
        </xdr:cNvPr>
        <xdr:cNvSpPr/>
      </xdr:nvSpPr>
      <xdr:spPr>
        <a:xfrm>
          <a:off x="7934325" y="495300"/>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xdr:from>
      <xdr:col>0</xdr:col>
      <xdr:colOff>95251</xdr:colOff>
      <xdr:row>56</xdr:row>
      <xdr:rowOff>276225</xdr:rowOff>
    </xdr:from>
    <xdr:to>
      <xdr:col>3</xdr:col>
      <xdr:colOff>1085851</xdr:colOff>
      <xdr:row>58</xdr:row>
      <xdr:rowOff>250450</xdr:rowOff>
    </xdr:to>
    <xdr:sp macro="" textlink="">
      <xdr:nvSpPr>
        <xdr:cNvPr id="6" name="四角形: 角を丸くする 5">
          <a:hlinkClick xmlns:r="http://schemas.openxmlformats.org/officeDocument/2006/relationships" r:id="rId2"/>
          <a:extLst>
            <a:ext uri="{FF2B5EF4-FFF2-40B4-BE49-F238E27FC236}">
              <a16:creationId xmlns:a16="http://schemas.microsoft.com/office/drawing/2014/main" id="{298A0DA9-7A53-49D9-BC92-31914F5706BC}"/>
            </a:ext>
          </a:extLst>
        </xdr:cNvPr>
        <xdr:cNvSpPr/>
      </xdr:nvSpPr>
      <xdr:spPr>
        <a:xfrm>
          <a:off x="95251" y="22193250"/>
          <a:ext cx="6838950" cy="90767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トップに戻る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0</xdr:colOff>
      <xdr:row>6</xdr:row>
      <xdr:rowOff>0</xdr:rowOff>
    </xdr:from>
    <xdr:to>
      <xdr:col>19</xdr:col>
      <xdr:colOff>166688</xdr:colOff>
      <xdr:row>9</xdr:row>
      <xdr:rowOff>567297</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CEE6C047-7168-4878-9A75-E9187BE56D32}"/>
            </a:ext>
          </a:extLst>
        </xdr:cNvPr>
        <xdr:cNvSpPr/>
      </xdr:nvSpPr>
      <xdr:spPr>
        <a:xfrm>
          <a:off x="18645188" y="2476500"/>
          <a:ext cx="2238375" cy="2543735"/>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editAs="oneCell">
    <xdr:from>
      <xdr:col>1</xdr:col>
      <xdr:colOff>334683</xdr:colOff>
      <xdr:row>23</xdr:row>
      <xdr:rowOff>51050</xdr:rowOff>
    </xdr:from>
    <xdr:to>
      <xdr:col>10</xdr:col>
      <xdr:colOff>2802038</xdr:colOff>
      <xdr:row>48</xdr:row>
      <xdr:rowOff>10649</xdr:rowOff>
    </xdr:to>
    <xdr:pic>
      <xdr:nvPicPr>
        <xdr:cNvPr id="5" name="図 4">
          <a:extLst>
            <a:ext uri="{FF2B5EF4-FFF2-40B4-BE49-F238E27FC236}">
              <a16:creationId xmlns:a16="http://schemas.microsoft.com/office/drawing/2014/main" id="{F88EC334-B894-41B2-A265-8A5CE021CC3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7C60A-7B5C-42C7-B538-05B7EF026DCC}">
  <sheetPr>
    <pageSetUpPr fitToPage="1"/>
  </sheetPr>
  <dimension ref="A1:H28"/>
  <sheetViews>
    <sheetView showGridLines="0" showZeros="0" tabSelected="1" view="pageBreakPreview" topLeftCell="A3" zoomScaleNormal="100" zoomScaleSheetLayoutView="100" workbookViewId="0">
      <selection activeCell="A6" sqref="A6:F6"/>
    </sheetView>
  </sheetViews>
  <sheetFormatPr defaultRowHeight="18.75"/>
  <cols>
    <col min="1" max="1" width="4.625" style="190" customWidth="1"/>
    <col min="2" max="2" width="9.25" style="190" bestFit="1" customWidth="1"/>
    <col min="3" max="3" width="28.5" style="172" customWidth="1"/>
    <col min="4" max="4" width="61.375" style="172" bestFit="1" customWidth="1"/>
    <col min="5" max="5" width="9" style="172"/>
    <col min="6" max="6" width="28.25" style="172" customWidth="1"/>
    <col min="7" max="7" width="9" style="172"/>
    <col min="8" max="8" width="10.125" style="243" bestFit="1" customWidth="1"/>
    <col min="9" max="16384" width="9" style="172"/>
  </cols>
  <sheetData>
    <row r="1" spans="1:8" hidden="1">
      <c r="A1" s="253" t="s">
        <v>724</v>
      </c>
      <c r="E1" s="172" t="s">
        <v>222</v>
      </c>
    </row>
    <row r="2" spans="1:8" hidden="1">
      <c r="E2" s="172" t="s">
        <v>223</v>
      </c>
    </row>
    <row r="3" spans="1:8" ht="39.950000000000003" customHeight="1">
      <c r="A3" s="261" t="s">
        <v>708</v>
      </c>
      <c r="B3" s="261"/>
      <c r="C3" s="261"/>
      <c r="D3" s="261"/>
      <c r="E3" s="261"/>
      <c r="F3" s="261"/>
    </row>
    <row r="4" spans="1:8" ht="44.25" customHeight="1">
      <c r="A4" s="196"/>
      <c r="B4" s="196"/>
      <c r="C4" s="197"/>
      <c r="D4" s="198" t="s">
        <v>717</v>
      </c>
      <c r="E4" s="199"/>
      <c r="F4" s="199"/>
    </row>
    <row r="5" spans="1:8" ht="39.950000000000003" customHeight="1" thickBot="1">
      <c r="A5" s="173"/>
      <c r="B5" s="173"/>
      <c r="C5" s="191" t="s">
        <v>626</v>
      </c>
      <c r="D5" s="262" t="str">
        <f>採択申請書!O12</f>
        <v>ひょうご○○活動組織</v>
      </c>
      <c r="E5" s="262"/>
      <c r="F5" s="262"/>
    </row>
    <row r="6" spans="1:8" ht="63" customHeight="1" thickTop="1">
      <c r="A6" s="263" t="s">
        <v>710</v>
      </c>
      <c r="B6" s="263"/>
      <c r="C6" s="263"/>
      <c r="D6" s="263"/>
      <c r="E6" s="263"/>
      <c r="F6" s="263"/>
    </row>
    <row r="7" spans="1:8" ht="39.950000000000003" customHeight="1">
      <c r="A7" s="174" t="s">
        <v>627</v>
      </c>
      <c r="B7" s="174"/>
      <c r="C7" s="174" t="s">
        <v>628</v>
      </c>
      <c r="D7" s="174" t="s">
        <v>629</v>
      </c>
      <c r="E7" s="175" t="s">
        <v>630</v>
      </c>
      <c r="F7" s="174" t="s">
        <v>631</v>
      </c>
      <c r="H7" s="243">
        <f>SUM(H8:H18)</f>
        <v>10</v>
      </c>
    </row>
    <row r="8" spans="1:8" ht="79.5" customHeight="1">
      <c r="A8" s="176">
        <v>1</v>
      </c>
      <c r="B8" s="177" t="s">
        <v>632</v>
      </c>
      <c r="C8" s="178" t="s">
        <v>633</v>
      </c>
      <c r="D8" s="244" t="s">
        <v>634</v>
      </c>
      <c r="E8" s="192" t="s">
        <v>621</v>
      </c>
      <c r="F8" s="241" t="s">
        <v>703</v>
      </c>
      <c r="H8" s="243">
        <f t="shared" ref="H8:H18" si="0">COUNTIF(E8,"☑")</f>
        <v>1</v>
      </c>
    </row>
    <row r="9" spans="1:8" ht="50.1" customHeight="1">
      <c r="A9" s="174">
        <v>2</v>
      </c>
      <c r="B9" s="174" t="s">
        <v>632</v>
      </c>
      <c r="C9" s="179" t="s">
        <v>653</v>
      </c>
      <c r="D9" s="245" t="s">
        <v>635</v>
      </c>
      <c r="E9" s="192" t="s">
        <v>46</v>
      </c>
      <c r="F9" s="180"/>
      <c r="H9" s="243">
        <f t="shared" si="0"/>
        <v>0</v>
      </c>
    </row>
    <row r="10" spans="1:8" ht="50.1" customHeight="1">
      <c r="A10" s="176">
        <v>3</v>
      </c>
      <c r="B10" s="174" t="s">
        <v>632</v>
      </c>
      <c r="C10" s="179" t="s">
        <v>654</v>
      </c>
      <c r="D10" s="245" t="s">
        <v>636</v>
      </c>
      <c r="E10" s="192" t="s">
        <v>621</v>
      </c>
      <c r="F10" s="180"/>
      <c r="H10" s="243">
        <f t="shared" si="0"/>
        <v>1</v>
      </c>
    </row>
    <row r="11" spans="1:8" ht="50.1" customHeight="1">
      <c r="A11" s="176">
        <v>4</v>
      </c>
      <c r="B11" s="174" t="s">
        <v>632</v>
      </c>
      <c r="C11" s="195" t="s">
        <v>661</v>
      </c>
      <c r="D11" s="252" t="s">
        <v>719</v>
      </c>
      <c r="E11" s="192" t="s">
        <v>621</v>
      </c>
      <c r="F11" s="181" t="s">
        <v>638</v>
      </c>
      <c r="H11" s="243">
        <f t="shared" si="0"/>
        <v>1</v>
      </c>
    </row>
    <row r="12" spans="1:8" ht="50.1" customHeight="1">
      <c r="A12" s="174">
        <v>5</v>
      </c>
      <c r="B12" s="174" t="s">
        <v>632</v>
      </c>
      <c r="C12" s="195" t="s">
        <v>661</v>
      </c>
      <c r="D12" s="245" t="s">
        <v>655</v>
      </c>
      <c r="E12" s="192" t="s">
        <v>621</v>
      </c>
      <c r="F12" s="180"/>
      <c r="H12" s="243">
        <f t="shared" si="0"/>
        <v>1</v>
      </c>
    </row>
    <row r="13" spans="1:8" ht="50.1" customHeight="1">
      <c r="A13" s="174">
        <v>6</v>
      </c>
      <c r="B13" s="174" t="s">
        <v>632</v>
      </c>
      <c r="C13" s="179" t="s">
        <v>656</v>
      </c>
      <c r="D13" s="246" t="s">
        <v>639</v>
      </c>
      <c r="E13" s="192" t="s">
        <v>621</v>
      </c>
      <c r="F13" s="180" t="s">
        <v>657</v>
      </c>
      <c r="H13" s="243">
        <f t="shared" si="0"/>
        <v>1</v>
      </c>
    </row>
    <row r="14" spans="1:8" ht="50.1" customHeight="1">
      <c r="A14" s="176">
        <v>7</v>
      </c>
      <c r="B14" s="174" t="s">
        <v>632</v>
      </c>
      <c r="C14" s="179" t="s">
        <v>658</v>
      </c>
      <c r="D14" s="246" t="s">
        <v>640</v>
      </c>
      <c r="E14" s="192" t="s">
        <v>621</v>
      </c>
      <c r="F14" s="181" t="s">
        <v>659</v>
      </c>
      <c r="H14" s="243">
        <f t="shared" si="0"/>
        <v>1</v>
      </c>
    </row>
    <row r="15" spans="1:8" ht="50.1" customHeight="1">
      <c r="A15" s="174">
        <v>8</v>
      </c>
      <c r="B15" s="174" t="s">
        <v>632</v>
      </c>
      <c r="C15" s="179" t="s">
        <v>660</v>
      </c>
      <c r="D15" s="246" t="s">
        <v>641</v>
      </c>
      <c r="E15" s="192" t="s">
        <v>621</v>
      </c>
      <c r="F15" s="180"/>
      <c r="H15" s="243">
        <f t="shared" si="0"/>
        <v>1</v>
      </c>
    </row>
    <row r="16" spans="1:8" ht="50.1" customHeight="1">
      <c r="A16" s="176">
        <v>9</v>
      </c>
      <c r="B16" s="174" t="s">
        <v>632</v>
      </c>
      <c r="C16" s="179" t="s">
        <v>642</v>
      </c>
      <c r="D16" s="245" t="s">
        <v>643</v>
      </c>
      <c r="E16" s="192" t="s">
        <v>621</v>
      </c>
      <c r="F16" s="180"/>
      <c r="H16" s="243">
        <f>COUNTIF(E16,"☑")</f>
        <v>1</v>
      </c>
    </row>
    <row r="17" spans="1:8" ht="50.1" customHeight="1">
      <c r="A17" s="174">
        <v>10</v>
      </c>
      <c r="B17" s="174" t="s">
        <v>632</v>
      </c>
      <c r="C17" s="179" t="s">
        <v>782</v>
      </c>
      <c r="D17" s="247" t="s">
        <v>662</v>
      </c>
      <c r="E17" s="192" t="s">
        <v>621</v>
      </c>
      <c r="F17" s="180"/>
      <c r="H17" s="243">
        <f t="shared" si="0"/>
        <v>1</v>
      </c>
    </row>
    <row r="18" spans="1:8" ht="50.1" customHeight="1" thickBot="1">
      <c r="A18" s="182">
        <v>11</v>
      </c>
      <c r="B18" s="182" t="s">
        <v>644</v>
      </c>
      <c r="C18" s="183" t="s">
        <v>388</v>
      </c>
      <c r="D18" s="248" t="s">
        <v>645</v>
      </c>
      <c r="E18" s="192" t="s">
        <v>621</v>
      </c>
      <c r="F18" s="184"/>
      <c r="H18" s="243">
        <f t="shared" si="0"/>
        <v>1</v>
      </c>
    </row>
    <row r="19" spans="1:8" ht="50.1" customHeight="1" thickTop="1">
      <c r="A19" s="185">
        <v>12</v>
      </c>
      <c r="B19" s="186" t="s">
        <v>646</v>
      </c>
      <c r="C19" s="187" t="s">
        <v>704</v>
      </c>
      <c r="D19" s="249" t="s">
        <v>647</v>
      </c>
      <c r="E19" s="194" t="s">
        <v>46</v>
      </c>
      <c r="F19" s="188"/>
    </row>
    <row r="20" spans="1:8" ht="50.1" customHeight="1">
      <c r="A20" s="174">
        <v>13</v>
      </c>
      <c r="B20" s="189" t="s">
        <v>646</v>
      </c>
      <c r="C20" s="179" t="s">
        <v>664</v>
      </c>
      <c r="D20" s="245" t="s">
        <v>648</v>
      </c>
      <c r="E20" s="193" t="s">
        <v>46</v>
      </c>
      <c r="F20" s="180"/>
    </row>
    <row r="21" spans="1:8" ht="50.1" customHeight="1">
      <c r="A21" s="176">
        <v>14</v>
      </c>
      <c r="B21" s="189" t="s">
        <v>646</v>
      </c>
      <c r="C21" s="179" t="s">
        <v>637</v>
      </c>
      <c r="D21" s="244" t="s">
        <v>649</v>
      </c>
      <c r="E21" s="193" t="s">
        <v>46</v>
      </c>
      <c r="F21" s="180"/>
    </row>
    <row r="22" spans="1:8" ht="50.1" customHeight="1">
      <c r="A22" s="174">
        <v>15</v>
      </c>
      <c r="B22" s="189" t="s">
        <v>646</v>
      </c>
      <c r="C22" s="179" t="s">
        <v>637</v>
      </c>
      <c r="D22" s="244" t="s">
        <v>650</v>
      </c>
      <c r="E22" s="193" t="s">
        <v>46</v>
      </c>
      <c r="F22" s="181" t="s">
        <v>663</v>
      </c>
    </row>
    <row r="23" spans="1:8" ht="50.1" customHeight="1">
      <c r="A23" s="176">
        <v>16</v>
      </c>
      <c r="B23" s="189" t="s">
        <v>646</v>
      </c>
      <c r="C23" s="179" t="s">
        <v>637</v>
      </c>
      <c r="D23" s="250" t="s">
        <v>651</v>
      </c>
      <c r="E23" s="193" t="s">
        <v>46</v>
      </c>
      <c r="F23" s="180"/>
    </row>
    <row r="24" spans="1:8" ht="75" customHeight="1">
      <c r="A24" s="174">
        <v>17</v>
      </c>
      <c r="B24" s="189" t="s">
        <v>646</v>
      </c>
      <c r="C24" s="179" t="s">
        <v>637</v>
      </c>
      <c r="D24" s="251" t="s">
        <v>718</v>
      </c>
      <c r="E24" s="193" t="s">
        <v>46</v>
      </c>
      <c r="F24" s="181" t="s">
        <v>652</v>
      </c>
    </row>
    <row r="26" spans="1:8" ht="24.95" customHeight="1"/>
    <row r="27" spans="1:8" ht="24.95" customHeight="1"/>
    <row r="28" spans="1:8" ht="24.95" customHeight="1"/>
  </sheetData>
  <mergeCells count="3">
    <mergeCell ref="A3:F3"/>
    <mergeCell ref="D5:F5"/>
    <mergeCell ref="A6:F6"/>
  </mergeCells>
  <phoneticPr fontId="8"/>
  <conditionalFormatting sqref="D4">
    <cfRule type="expression" dxfId="2" priority="1">
      <formula>$H$7&lt;11</formula>
    </cfRule>
  </conditionalFormatting>
  <conditionalFormatting sqref="G4:XFD4">
    <cfRule type="cellIs" dxfId="1" priority="2" operator="equal">
      <formula>N7=11</formula>
    </cfRule>
    <cfRule type="cellIs" dxfId="0" priority="3" operator="lessThan">
      <formula>N7=11</formula>
    </cfRule>
  </conditionalFormatting>
  <dataValidations count="1">
    <dataValidation type="list" allowBlank="1" showInputMessage="1" showErrorMessage="1" sqref="E18:E24 E8:E17" xr:uid="{F52DDB8F-6083-4144-BB1E-4B1164D71F73}">
      <formula1>$E$1:$E$2</formula1>
    </dataValidation>
  </dataValidations>
  <hyperlinks>
    <hyperlink ref="D9" location="採択申請書!A1" display="採択申請書" xr:uid="{D9D1849D-00AD-44B8-B2F9-5C364D48A1F5}"/>
    <hyperlink ref="D10" location="活動計画書!A1" display="活動計画書" xr:uid="{254AAE56-9E02-4BEC-BCE2-3794A8C4D073}"/>
    <hyperlink ref="D11" location="'13-1_計画図'!A1" display="計画図（協定書における協定の対象となる森林の計画図）" xr:uid="{028886EE-30FF-4286-914D-3487BB1684F9}"/>
    <hyperlink ref="D12" location="'13-2_現地写真'!A1" display="現地写真" xr:uid="{7FF03385-1558-47A1-8E95-42E289852521}"/>
    <hyperlink ref="D13" location="協定書!A1" display="森林所有者との協定書" xr:uid="{6A46D941-AA4E-47EE-920C-DBE325296B15}"/>
    <hyperlink ref="D14" location="活動組織規約!A1" display="活動組織の規約" xr:uid="{D3875DC3-F653-4DF0-B637-BE811CC237DC}"/>
    <hyperlink ref="D15" location="参加同意書!A1" display="参加同意書" xr:uid="{3BDB8418-B0CC-4221-80F3-7F034E0066AE}"/>
    <hyperlink ref="D17" location="クロコンチェック!A1" display="クロコンチェック!A1" xr:uid="{CAB1C9F3-8655-4CEE-A524-8A490D557012}"/>
    <hyperlink ref="D16" location="個別規範ﾁｪｯｸｼｰﾄ!A1" display="個別行動規範　事業者チェックシート" xr:uid="{AC71F5D5-D057-4D8F-80E7-388490EA0AAD}"/>
    <hyperlink ref="D18" location="暴力団排除条例誓約書!A1" display="暴力団排除条例に係る誓約書" xr:uid="{9685D102-FEB4-4B62-907F-A753338C5FE9}"/>
    <hyperlink ref="D19" location="採択決定前着手届!A1" display="採択決定前着手届" xr:uid="{D5EC5729-707E-4DFE-B708-B6ADFEBC6010}"/>
    <hyperlink ref="D20" location="資機材購入理由書!A1" display="資機材等購入理由書" xr:uid="{D8DA3778-8510-41FA-8A0C-5FB085F63810}"/>
    <hyperlink ref="A1" location="クロコンチェック!A1" display="クロコンチェック!A1" xr:uid="{470AB2CE-B80E-42B4-9576-FFF7023479C7}"/>
  </hyperlinks>
  <pageMargins left="0.70866141732283472" right="0.70866141732283472" top="0.74803149606299213" bottom="0.74803149606299213" header="0.31496062992125984" footer="0.31496062992125984"/>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20FE-AB7A-423F-B649-BEE6BA5F7337}">
  <sheetPr codeName="Sheet15">
    <pageSetUpPr fitToPage="1"/>
  </sheetPr>
  <dimension ref="A1:AU48"/>
  <sheetViews>
    <sheetView view="pageBreakPreview" zoomScale="55" zoomScaleNormal="70" zoomScaleSheetLayoutView="55" workbookViewId="0">
      <selection activeCell="B3" sqref="B3:N3"/>
    </sheetView>
  </sheetViews>
  <sheetFormatPr defaultRowHeight="18.75"/>
  <cols>
    <col min="1" max="1" width="4" style="2" customWidth="1"/>
    <col min="2" max="2" width="9" style="2"/>
    <col min="3" max="3" width="11.125" style="2" customWidth="1"/>
    <col min="4" max="4" width="66.375" style="2" customWidth="1"/>
    <col min="5" max="5" width="10.375" style="2" customWidth="1"/>
    <col min="6" max="6" width="3.25" style="2" bestFit="1" customWidth="1"/>
    <col min="7" max="7" width="13" style="2" bestFit="1" customWidth="1"/>
    <col min="8" max="8" width="4.25" style="2" customWidth="1"/>
    <col min="9" max="9" width="9" style="2"/>
    <col min="10" max="10" width="11" style="2" bestFit="1" customWidth="1"/>
    <col min="11" max="11" width="66.375" style="2" customWidth="1"/>
    <col min="12" max="12" width="10.375" style="2" customWidth="1"/>
    <col min="13" max="13" width="3.25" style="2" bestFit="1" customWidth="1"/>
    <col min="14" max="14" width="13" style="2" bestFit="1" customWidth="1"/>
    <col min="15" max="15" width="1.625" style="2" customWidth="1"/>
    <col min="16" max="25" width="9" style="2"/>
    <col min="26" max="45" width="0" style="2" hidden="1" customWidth="1"/>
    <col min="46" max="16384" width="9" style="2"/>
  </cols>
  <sheetData>
    <row r="1" spans="1:47" s="256" customFormat="1" ht="40.5" customHeight="1">
      <c r="A1" s="27" t="s">
        <v>733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1:47">
      <c r="B2" s="13" t="s">
        <v>779</v>
      </c>
      <c r="I2" s="3"/>
    </row>
    <row r="3" spans="1:47" ht="23.25">
      <c r="B3" s="554" t="s">
        <v>37</v>
      </c>
      <c r="C3" s="554"/>
      <c r="D3" s="554"/>
      <c r="E3" s="554"/>
      <c r="F3" s="554"/>
      <c r="G3" s="554"/>
      <c r="H3" s="554"/>
      <c r="I3" s="554"/>
      <c r="J3" s="554"/>
      <c r="K3" s="554"/>
      <c r="L3" s="554"/>
      <c r="M3" s="554"/>
      <c r="N3" s="554"/>
    </row>
    <row r="4" spans="1:47">
      <c r="B4" s="4"/>
      <c r="C4" s="4"/>
      <c r="D4" s="4"/>
      <c r="E4" s="4"/>
      <c r="F4" s="4"/>
      <c r="G4" s="4"/>
      <c r="H4" s="4"/>
      <c r="I4" s="4"/>
      <c r="J4" s="4"/>
      <c r="K4" s="4"/>
      <c r="L4" s="4"/>
      <c r="M4" s="4"/>
      <c r="N4" s="4"/>
    </row>
    <row r="5" spans="1:47" ht="47.25" customHeight="1">
      <c r="B5" s="25"/>
      <c r="C5" s="14" t="s">
        <v>18</v>
      </c>
      <c r="D5" s="555" t="s">
        <v>19</v>
      </c>
      <c r="E5" s="556"/>
      <c r="F5" s="557"/>
      <c r="G5" s="14" t="s">
        <v>20</v>
      </c>
      <c r="H5" s="15"/>
      <c r="I5" s="25"/>
      <c r="J5" s="14" t="s">
        <v>18</v>
      </c>
      <c r="K5" s="558" t="s">
        <v>29</v>
      </c>
      <c r="L5" s="559"/>
      <c r="M5" s="560"/>
      <c r="N5" s="14" t="s">
        <v>20</v>
      </c>
      <c r="P5" s="27" t="s">
        <v>51</v>
      </c>
      <c r="AI5" s="2" t="s">
        <v>18</v>
      </c>
      <c r="AJ5" s="2" t="s">
        <v>19</v>
      </c>
      <c r="AK5" s="2" t="s">
        <v>20</v>
      </c>
      <c r="AN5" s="2" t="s">
        <v>18</v>
      </c>
      <c r="AO5" s="2" t="s">
        <v>29</v>
      </c>
      <c r="AP5" s="2" t="s">
        <v>20</v>
      </c>
    </row>
    <row r="6" spans="1:47" ht="47.25" customHeight="1">
      <c r="B6" s="16" t="s">
        <v>16</v>
      </c>
      <c r="C6" s="258" t="s">
        <v>46</v>
      </c>
      <c r="D6" s="23" t="s">
        <v>734</v>
      </c>
      <c r="E6" s="260" t="s">
        <v>46</v>
      </c>
      <c r="F6" s="17" t="s">
        <v>47</v>
      </c>
      <c r="G6" s="258" t="s">
        <v>46</v>
      </c>
      <c r="H6" s="15"/>
      <c r="I6" s="16" t="s">
        <v>30</v>
      </c>
      <c r="J6" s="258" t="s">
        <v>46</v>
      </c>
      <c r="K6" s="23" t="s">
        <v>735</v>
      </c>
      <c r="L6" s="20"/>
      <c r="M6" s="21"/>
      <c r="N6" s="258" t="s">
        <v>46</v>
      </c>
      <c r="P6" s="27" t="s">
        <v>52</v>
      </c>
      <c r="AH6" s="2" t="s">
        <v>736</v>
      </c>
      <c r="AJ6" s="2" t="s">
        <v>737</v>
      </c>
      <c r="AM6" s="2" t="s">
        <v>738</v>
      </c>
      <c r="AO6" s="2" t="s">
        <v>739</v>
      </c>
    </row>
    <row r="7" spans="1:47" ht="47.25" customHeight="1">
      <c r="B7" s="16" t="s">
        <v>17</v>
      </c>
      <c r="C7" s="258" t="s">
        <v>46</v>
      </c>
      <c r="D7" s="23" t="s">
        <v>740</v>
      </c>
      <c r="E7" s="260" t="s">
        <v>46</v>
      </c>
      <c r="F7" s="17" t="s">
        <v>47</v>
      </c>
      <c r="G7" s="258" t="s">
        <v>46</v>
      </c>
      <c r="H7" s="15"/>
      <c r="I7" s="16" t="s">
        <v>31</v>
      </c>
      <c r="J7" s="258" t="s">
        <v>46</v>
      </c>
      <c r="K7" s="22" t="s">
        <v>741</v>
      </c>
      <c r="L7" s="15"/>
      <c r="M7" s="15"/>
      <c r="N7" s="258" t="s">
        <v>46</v>
      </c>
      <c r="AH7" s="2" t="s">
        <v>742</v>
      </c>
      <c r="AJ7" s="2" t="s">
        <v>743</v>
      </c>
      <c r="AM7" s="2" t="s">
        <v>744</v>
      </c>
      <c r="AO7" s="2" t="s">
        <v>745</v>
      </c>
    </row>
    <row r="8" spans="1:47" ht="47.25" customHeight="1">
      <c r="B8" s="26"/>
      <c r="C8" s="15"/>
      <c r="D8" s="15"/>
      <c r="E8" s="15"/>
      <c r="F8" s="15"/>
      <c r="G8" s="15"/>
      <c r="H8" s="15"/>
      <c r="I8" s="26"/>
      <c r="J8" s="15"/>
      <c r="K8" s="15"/>
      <c r="L8" s="18"/>
      <c r="M8" s="18"/>
      <c r="N8" s="19"/>
    </row>
    <row r="9" spans="1:47" ht="62.25" customHeight="1">
      <c r="B9" s="25"/>
      <c r="C9" s="14" t="s">
        <v>18</v>
      </c>
      <c r="D9" s="555" t="s">
        <v>26</v>
      </c>
      <c r="E9" s="556"/>
      <c r="F9" s="557"/>
      <c r="G9" s="14" t="s">
        <v>20</v>
      </c>
      <c r="H9" s="15"/>
      <c r="I9" s="25"/>
      <c r="J9" s="14" t="s">
        <v>18</v>
      </c>
      <c r="K9" s="558" t="s">
        <v>38</v>
      </c>
      <c r="L9" s="559"/>
      <c r="M9" s="560"/>
      <c r="N9" s="14" t="s">
        <v>20</v>
      </c>
      <c r="AI9" s="2" t="s">
        <v>18</v>
      </c>
      <c r="AJ9" s="2" t="s">
        <v>746</v>
      </c>
      <c r="AK9" s="2" t="s">
        <v>20</v>
      </c>
      <c r="AN9" s="2" t="s">
        <v>18</v>
      </c>
      <c r="AO9" s="2" t="s">
        <v>747</v>
      </c>
      <c r="AP9" s="2" t="s">
        <v>20</v>
      </c>
    </row>
    <row r="10" spans="1:47" ht="69" customHeight="1">
      <c r="B10" s="16" t="s">
        <v>21</v>
      </c>
      <c r="C10" s="258" t="s">
        <v>46</v>
      </c>
      <c r="D10" s="23" t="s">
        <v>748</v>
      </c>
      <c r="E10" s="260" t="s">
        <v>46</v>
      </c>
      <c r="F10" s="17" t="s">
        <v>48</v>
      </c>
      <c r="G10" s="258" t="s">
        <v>46</v>
      </c>
      <c r="H10" s="15"/>
      <c r="I10" s="16" t="s">
        <v>32</v>
      </c>
      <c r="J10" s="258" t="s">
        <v>46</v>
      </c>
      <c r="K10" s="23" t="s">
        <v>749</v>
      </c>
      <c r="L10" s="20"/>
      <c r="M10" s="17"/>
      <c r="N10" s="258" t="s">
        <v>46</v>
      </c>
      <c r="AH10" s="2" t="s">
        <v>750</v>
      </c>
      <c r="AJ10" s="2" t="s">
        <v>751</v>
      </c>
      <c r="AM10" s="2" t="s">
        <v>752</v>
      </c>
      <c r="AO10" s="2" t="s">
        <v>753</v>
      </c>
    </row>
    <row r="11" spans="1:47" ht="47.25" customHeight="1">
      <c r="B11" s="16" t="s">
        <v>22</v>
      </c>
      <c r="C11" s="258" t="s">
        <v>46</v>
      </c>
      <c r="D11" s="23" t="s">
        <v>754</v>
      </c>
      <c r="E11" s="260" t="s">
        <v>46</v>
      </c>
      <c r="F11" s="17" t="s">
        <v>48</v>
      </c>
      <c r="G11" s="258" t="s">
        <v>46</v>
      </c>
      <c r="H11" s="15"/>
      <c r="I11" s="26"/>
      <c r="J11" s="15"/>
      <c r="K11" s="15"/>
      <c r="L11" s="20"/>
      <c r="M11" s="20"/>
      <c r="N11" s="19"/>
      <c r="AH11" s="2" t="s">
        <v>755</v>
      </c>
      <c r="AJ11" s="2" t="s">
        <v>756</v>
      </c>
    </row>
    <row r="12" spans="1:47" ht="47.25" customHeight="1">
      <c r="B12" s="26"/>
      <c r="C12" s="15"/>
      <c r="D12" s="12"/>
      <c r="E12" s="12"/>
      <c r="F12" s="12"/>
      <c r="G12" s="15"/>
      <c r="H12" s="15"/>
      <c r="I12" s="25"/>
      <c r="J12" s="14" t="s">
        <v>18</v>
      </c>
      <c r="K12" s="558" t="s">
        <v>39</v>
      </c>
      <c r="L12" s="559"/>
      <c r="M12" s="560"/>
      <c r="N12" s="14" t="s">
        <v>20</v>
      </c>
      <c r="AN12" s="2" t="s">
        <v>18</v>
      </c>
      <c r="AO12" s="2" t="s">
        <v>757</v>
      </c>
      <c r="AP12" s="2" t="s">
        <v>20</v>
      </c>
    </row>
    <row r="13" spans="1:47" ht="74.25" customHeight="1">
      <c r="B13" s="25"/>
      <c r="C13" s="14" t="s">
        <v>18</v>
      </c>
      <c r="D13" s="555" t="s">
        <v>27</v>
      </c>
      <c r="E13" s="556"/>
      <c r="F13" s="557"/>
      <c r="G13" s="14" t="s">
        <v>20</v>
      </c>
      <c r="H13" s="15"/>
      <c r="I13" s="16" t="s">
        <v>33</v>
      </c>
      <c r="J13" s="258" t="s">
        <v>46</v>
      </c>
      <c r="K13" s="22" t="s">
        <v>40</v>
      </c>
      <c r="L13" s="20"/>
      <c r="M13" s="21"/>
      <c r="N13" s="258" t="s">
        <v>46</v>
      </c>
      <c r="AI13" s="2" t="s">
        <v>18</v>
      </c>
      <c r="AJ13" s="2" t="s">
        <v>27</v>
      </c>
      <c r="AK13" s="2" t="s">
        <v>20</v>
      </c>
      <c r="AM13" s="2" t="s">
        <v>758</v>
      </c>
      <c r="AO13" s="2" t="s">
        <v>759</v>
      </c>
    </row>
    <row r="14" spans="1:47" ht="47.25" customHeight="1">
      <c r="B14" s="16" t="s">
        <v>23</v>
      </c>
      <c r="C14" s="258" t="s">
        <v>46</v>
      </c>
      <c r="D14" s="23" t="s">
        <v>760</v>
      </c>
      <c r="E14" s="259" t="s">
        <v>46</v>
      </c>
      <c r="F14" s="17" t="s">
        <v>761</v>
      </c>
      <c r="G14" s="258" t="s">
        <v>46</v>
      </c>
      <c r="H14" s="15"/>
      <c r="I14" s="16" t="s">
        <v>34</v>
      </c>
      <c r="J14" s="258" t="s">
        <v>46</v>
      </c>
      <c r="K14" s="22" t="s">
        <v>41</v>
      </c>
      <c r="L14" s="15"/>
      <c r="M14" s="15"/>
      <c r="N14" s="258" t="s">
        <v>46</v>
      </c>
      <c r="AH14" s="2" t="s">
        <v>762</v>
      </c>
      <c r="AJ14" s="2" t="s">
        <v>763</v>
      </c>
      <c r="AM14" s="2" t="s">
        <v>764</v>
      </c>
      <c r="AO14" s="2" t="s">
        <v>765</v>
      </c>
    </row>
    <row r="15" spans="1:47" ht="47.25" customHeight="1">
      <c r="B15" s="16" t="s">
        <v>24</v>
      </c>
      <c r="C15" s="258" t="s">
        <v>46</v>
      </c>
      <c r="D15" s="23" t="s">
        <v>766</v>
      </c>
      <c r="E15" s="259" t="s">
        <v>46</v>
      </c>
      <c r="F15" s="17" t="s">
        <v>761</v>
      </c>
      <c r="G15" s="258" t="s">
        <v>46</v>
      </c>
      <c r="H15" s="15"/>
      <c r="I15" s="16" t="s">
        <v>35</v>
      </c>
      <c r="J15" s="258" t="s">
        <v>46</v>
      </c>
      <c r="K15" s="22" t="s">
        <v>767</v>
      </c>
      <c r="L15" s="18"/>
      <c r="M15" s="24"/>
      <c r="N15" s="258" t="s">
        <v>46</v>
      </c>
      <c r="AH15" s="2" t="s">
        <v>768</v>
      </c>
      <c r="AJ15" s="2" t="s">
        <v>769</v>
      </c>
      <c r="AM15" s="2" t="s">
        <v>770</v>
      </c>
      <c r="AO15" s="2" t="s">
        <v>771</v>
      </c>
    </row>
    <row r="16" spans="1:47" ht="47.25" customHeight="1">
      <c r="B16" s="26"/>
      <c r="C16" s="15"/>
      <c r="D16" s="15"/>
      <c r="E16" s="15"/>
      <c r="F16" s="15"/>
      <c r="G16" s="15"/>
      <c r="H16" s="15"/>
      <c r="I16" s="16" t="s">
        <v>36</v>
      </c>
      <c r="J16" s="258" t="s">
        <v>46</v>
      </c>
      <c r="K16" s="23" t="s">
        <v>42</v>
      </c>
      <c r="L16" s="18"/>
      <c r="M16" s="17"/>
      <c r="N16" s="258" t="s">
        <v>46</v>
      </c>
      <c r="AM16" s="2" t="s">
        <v>772</v>
      </c>
      <c r="AO16" s="2" t="s">
        <v>773</v>
      </c>
    </row>
    <row r="17" spans="2:37" ht="47.25" customHeight="1">
      <c r="B17" s="25"/>
      <c r="C17" s="14" t="s">
        <v>18</v>
      </c>
      <c r="D17" s="555" t="s">
        <v>28</v>
      </c>
      <c r="E17" s="556"/>
      <c r="F17" s="557"/>
      <c r="G17" s="14" t="s">
        <v>20</v>
      </c>
      <c r="H17" s="15"/>
      <c r="I17" s="4"/>
      <c r="J17" s="4"/>
      <c r="K17" s="4"/>
      <c r="L17" s="257"/>
      <c r="M17" s="4"/>
      <c r="N17" s="4"/>
      <c r="AI17" s="2" t="s">
        <v>18</v>
      </c>
      <c r="AJ17" s="2" t="s">
        <v>28</v>
      </c>
      <c r="AK17" s="2" t="s">
        <v>20</v>
      </c>
    </row>
    <row r="18" spans="2:37" ht="49.5" customHeight="1">
      <c r="B18" s="16" t="s">
        <v>25</v>
      </c>
      <c r="C18" s="258" t="s">
        <v>46</v>
      </c>
      <c r="D18" s="23" t="s">
        <v>774</v>
      </c>
      <c r="E18" s="259" t="s">
        <v>46</v>
      </c>
      <c r="F18" s="17" t="s">
        <v>47</v>
      </c>
      <c r="G18" s="258" t="s">
        <v>46</v>
      </c>
      <c r="H18" s="15"/>
      <c r="I18" s="552" t="s">
        <v>251</v>
      </c>
      <c r="J18" s="552"/>
      <c r="K18" s="553" t="str">
        <f>採択申請書!O12</f>
        <v>ひょうご○○活動組織</v>
      </c>
      <c r="L18" s="553"/>
      <c r="M18" s="553"/>
      <c r="AH18" s="2" t="s">
        <v>775</v>
      </c>
      <c r="AJ18" s="2" t="s">
        <v>776</v>
      </c>
    </row>
    <row r="19" spans="2:37" ht="24">
      <c r="B19" s="26"/>
      <c r="C19" s="15"/>
      <c r="D19" s="15"/>
      <c r="E19" s="15"/>
      <c r="F19" s="15"/>
      <c r="G19" s="15"/>
      <c r="H19" s="4"/>
    </row>
    <row r="20" spans="2:37" ht="21.75">
      <c r="B20" s="561" t="s">
        <v>777</v>
      </c>
      <c r="C20" s="561"/>
      <c r="D20" s="561"/>
      <c r="E20" s="561"/>
      <c r="F20" s="561"/>
      <c r="G20" s="561"/>
      <c r="H20" s="561"/>
      <c r="I20" s="561"/>
      <c r="J20" s="561"/>
      <c r="K20" s="561"/>
      <c r="L20" s="561"/>
      <c r="M20" s="561"/>
      <c r="N20" s="561"/>
    </row>
    <row r="21" spans="2:37" ht="20.25" customHeight="1">
      <c r="B21" s="561" t="s">
        <v>778</v>
      </c>
      <c r="C21" s="561"/>
      <c r="D21" s="561"/>
      <c r="E21" s="561"/>
      <c r="F21" s="561"/>
      <c r="G21" s="561"/>
      <c r="H21" s="561"/>
      <c r="I21" s="561"/>
      <c r="J21" s="561"/>
      <c r="K21" s="561"/>
      <c r="L21" s="561"/>
      <c r="M21" s="561"/>
      <c r="N21" s="561"/>
    </row>
    <row r="22" spans="2:37" ht="20.25" customHeight="1">
      <c r="B22" s="551" t="s">
        <v>49</v>
      </c>
      <c r="C22" s="551"/>
      <c r="D22" s="551"/>
      <c r="E22" s="551"/>
      <c r="F22" s="551"/>
      <c r="G22" s="551"/>
      <c r="H22" s="551"/>
      <c r="I22" s="551"/>
      <c r="J22" s="551"/>
      <c r="K22" s="551"/>
      <c r="L22" s="551"/>
      <c r="M22" s="551"/>
      <c r="N22" s="551"/>
    </row>
    <row r="23" spans="2:37" ht="20.25" customHeight="1">
      <c r="B23" s="551" t="s">
        <v>50</v>
      </c>
      <c r="C23" s="551"/>
      <c r="D23" s="551"/>
      <c r="E23" s="551"/>
      <c r="F23" s="551"/>
      <c r="G23" s="551"/>
      <c r="H23" s="551"/>
      <c r="I23" s="551"/>
      <c r="J23" s="551"/>
      <c r="K23" s="551"/>
      <c r="L23" s="551"/>
      <c r="M23" s="551"/>
      <c r="N23" s="551"/>
    </row>
    <row r="24" spans="2:37" ht="20.25" customHeight="1"/>
    <row r="25" spans="2:37" ht="20.25" customHeight="1"/>
    <row r="26" spans="2:37" ht="20.25" customHeight="1"/>
    <row r="27" spans="2:37" ht="20.25" customHeight="1"/>
    <row r="28" spans="2:37" ht="20.25" customHeight="1"/>
    <row r="29" spans="2:37" ht="20.25" customHeight="1"/>
    <row r="30" spans="2:37" ht="20.25" customHeight="1"/>
    <row r="31" spans="2:37" ht="20.25" customHeight="1"/>
    <row r="32" spans="2:3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mergeCells count="14">
    <mergeCell ref="B23:N23"/>
    <mergeCell ref="I18:J18"/>
    <mergeCell ref="K18:M18"/>
    <mergeCell ref="B3:N3"/>
    <mergeCell ref="D5:F5"/>
    <mergeCell ref="K9:M9"/>
    <mergeCell ref="K5:M5"/>
    <mergeCell ref="D9:F9"/>
    <mergeCell ref="K12:M12"/>
    <mergeCell ref="D13:F13"/>
    <mergeCell ref="B20:N20"/>
    <mergeCell ref="B21:N21"/>
    <mergeCell ref="B22:N22"/>
    <mergeCell ref="D17:F17"/>
  </mergeCells>
  <phoneticPr fontId="8"/>
  <dataValidations count="1">
    <dataValidation type="list" allowBlank="1" showInputMessage="1" showErrorMessage="1" sqref="C6:C7 G14:G15 G6:G7 N6:N7 J6:J7 J10 N10 J13:J16 G18 C14:C15 C18 N13:N16 E18 E6:E7 G10:G11 E10:E11 C10:C11 E14:E15" xr:uid="{98071FC4-A13D-407C-A394-DCAB0494094E}">
      <formula1>"□,☑"</formula1>
    </dataValidation>
  </dataValidations>
  <printOptions horizontalCentered="1" verticalCentered="1"/>
  <pageMargins left="0.9055118110236221" right="0.51181102362204722" top="0.74803149606299213" bottom="0.74803149606299213" header="0.31496062992125984" footer="0.31496062992125984"/>
  <pageSetup paperSize="9" scale="51" fitToHeight="0" orientation="landscape" blackAndWhite="1" r:id="rId1"/>
  <rowBreaks count="1" manualBreakCount="1">
    <brk id="20" max="14"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7E8F-9AF2-4269-89DB-9F2B2CD2F4FC}">
  <dimension ref="A1:Z89"/>
  <sheetViews>
    <sheetView view="pageBreakPreview" zoomScaleNormal="100" zoomScaleSheetLayoutView="100" workbookViewId="0">
      <selection activeCell="B21" sqref="B21"/>
    </sheetView>
  </sheetViews>
  <sheetFormatPr defaultRowHeight="13.5"/>
  <cols>
    <col min="1" max="1" width="3.625" style="142" customWidth="1"/>
    <col min="2" max="8" width="3.625" style="112" customWidth="1"/>
    <col min="9" max="11" width="3.125" style="112" customWidth="1"/>
    <col min="12" max="28" width="3.625" style="112" customWidth="1"/>
    <col min="29" max="16384" width="9" style="112"/>
  </cols>
  <sheetData>
    <row r="1" spans="1:26" ht="20.100000000000001" customHeight="1">
      <c r="A1" s="140" t="s">
        <v>388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row>
    <row r="2" spans="1:26" ht="20.100000000000001" customHeight="1">
      <c r="A2" s="140"/>
      <c r="B2" s="141"/>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1:26" ht="20.100000000000001" customHeight="1">
      <c r="A3" s="564" t="s">
        <v>366</v>
      </c>
      <c r="B3" s="564"/>
      <c r="C3" s="564"/>
      <c r="D3" s="564"/>
      <c r="E3" s="564"/>
      <c r="F3" s="564"/>
      <c r="G3" s="564"/>
      <c r="H3" s="564"/>
      <c r="I3" s="564"/>
      <c r="J3" s="564"/>
      <c r="K3" s="564"/>
      <c r="L3" s="564"/>
      <c r="M3" s="564"/>
      <c r="N3" s="564"/>
      <c r="O3" s="564"/>
      <c r="P3" s="564"/>
      <c r="Q3" s="564"/>
      <c r="R3" s="564"/>
      <c r="S3" s="564"/>
      <c r="T3" s="564"/>
      <c r="U3" s="564"/>
      <c r="V3" s="564"/>
      <c r="W3" s="564"/>
      <c r="X3" s="564"/>
      <c r="Y3" s="141"/>
      <c r="Z3" s="141"/>
    </row>
    <row r="4" spans="1:26" ht="20.100000000000001" customHeight="1">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row>
    <row r="5" spans="1:26" ht="20.100000000000001" customHeight="1">
      <c r="A5" s="140" t="s">
        <v>367</v>
      </c>
      <c r="B5" s="141"/>
      <c r="C5" s="141"/>
      <c r="D5" s="141"/>
      <c r="E5" s="141"/>
      <c r="F5" s="141"/>
      <c r="G5" s="141"/>
      <c r="H5" s="141"/>
      <c r="I5" s="141"/>
      <c r="J5" s="141"/>
      <c r="K5" s="141"/>
      <c r="L5" s="141"/>
      <c r="M5" s="141"/>
      <c r="N5" s="141"/>
      <c r="O5" s="141"/>
      <c r="P5" s="141"/>
      <c r="Q5" s="141"/>
      <c r="R5" s="141"/>
      <c r="S5" s="141"/>
      <c r="T5" s="141"/>
      <c r="U5" s="141"/>
      <c r="V5" s="141"/>
      <c r="W5" s="141"/>
      <c r="X5" s="141"/>
      <c r="Y5" s="141"/>
      <c r="Z5" s="141"/>
    </row>
    <row r="6" spans="1:26" ht="20.100000000000001" customHeight="1">
      <c r="A6" s="140" t="s">
        <v>368</v>
      </c>
      <c r="B6" s="141"/>
      <c r="C6" s="141"/>
      <c r="D6" s="141"/>
      <c r="E6" s="141"/>
      <c r="F6" s="141"/>
      <c r="G6" s="141"/>
      <c r="H6" s="141"/>
      <c r="I6" s="141"/>
      <c r="J6" s="141"/>
      <c r="K6" s="141"/>
      <c r="L6" s="141"/>
      <c r="M6" s="141"/>
      <c r="N6" s="141"/>
      <c r="O6" s="141"/>
      <c r="P6" s="141"/>
      <c r="Q6" s="141"/>
      <c r="R6" s="141"/>
      <c r="S6" s="141"/>
      <c r="T6" s="141"/>
      <c r="U6" s="141"/>
      <c r="V6" s="141"/>
      <c r="W6" s="141"/>
      <c r="X6" s="141"/>
      <c r="Y6" s="141"/>
      <c r="Z6" s="141"/>
    </row>
    <row r="7" spans="1:26" ht="20.100000000000001" customHeight="1">
      <c r="A7" s="565" t="s">
        <v>369</v>
      </c>
      <c r="B7" s="565"/>
      <c r="C7" s="565"/>
      <c r="D7" s="565"/>
      <c r="E7" s="565"/>
      <c r="F7" s="565"/>
      <c r="G7" s="565"/>
      <c r="H7" s="565"/>
      <c r="I7" s="565"/>
      <c r="J7" s="565"/>
      <c r="K7" s="565"/>
      <c r="L7" s="565"/>
      <c r="M7" s="565"/>
      <c r="N7" s="565"/>
      <c r="O7" s="565"/>
      <c r="P7" s="565"/>
      <c r="Q7" s="565"/>
      <c r="R7" s="565"/>
      <c r="S7" s="565"/>
      <c r="T7" s="565"/>
      <c r="U7" s="565"/>
      <c r="V7" s="565"/>
      <c r="W7" s="565"/>
      <c r="X7" s="565"/>
      <c r="Y7" s="141"/>
      <c r="Z7" s="141"/>
    </row>
    <row r="8" spans="1:26" ht="20.100000000000001" customHeight="1">
      <c r="A8" s="140" t="s">
        <v>370</v>
      </c>
      <c r="B8" s="141"/>
      <c r="C8" s="141"/>
      <c r="D8" s="141"/>
      <c r="E8" s="141"/>
      <c r="F8" s="141"/>
      <c r="G8" s="141"/>
      <c r="H8" s="141"/>
      <c r="I8" s="141"/>
      <c r="J8" s="141"/>
      <c r="K8" s="141"/>
      <c r="L8" s="141"/>
      <c r="M8" s="141"/>
      <c r="N8" s="141"/>
      <c r="O8" s="141"/>
      <c r="P8" s="141"/>
      <c r="Q8" s="141"/>
      <c r="R8" s="141"/>
      <c r="S8" s="141"/>
      <c r="T8" s="141"/>
      <c r="U8" s="141"/>
      <c r="V8" s="141"/>
      <c r="W8" s="141"/>
      <c r="X8" s="141"/>
      <c r="Y8" s="141"/>
      <c r="Z8" s="141"/>
    </row>
    <row r="9" spans="1:26" ht="20.100000000000001" customHeight="1">
      <c r="A9" s="140"/>
      <c r="B9" s="141"/>
      <c r="C9" s="141"/>
      <c r="D9" s="141"/>
      <c r="E9" s="141"/>
      <c r="F9" s="141"/>
      <c r="G9" s="141"/>
      <c r="H9" s="141"/>
      <c r="I9" s="141"/>
      <c r="J9" s="141"/>
      <c r="K9" s="141"/>
      <c r="L9" s="141"/>
      <c r="M9" s="141"/>
      <c r="N9" s="141"/>
      <c r="O9" s="141"/>
      <c r="P9" s="141"/>
      <c r="Q9" s="141"/>
      <c r="R9" s="141"/>
      <c r="S9" s="141"/>
      <c r="T9" s="141"/>
      <c r="U9" s="141"/>
      <c r="V9" s="141"/>
      <c r="W9" s="141"/>
      <c r="X9" s="141"/>
      <c r="Y9" s="141"/>
      <c r="Z9" s="141"/>
    </row>
    <row r="10" spans="1:26" ht="20.100000000000001" customHeight="1">
      <c r="A10" s="566" t="s">
        <v>371</v>
      </c>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141"/>
      <c r="Z10" s="141"/>
    </row>
    <row r="11" spans="1:26" ht="20.100000000000001" customHeight="1">
      <c r="A11" s="140"/>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row>
    <row r="12" spans="1:26" ht="20.100000000000001" customHeight="1">
      <c r="A12" s="140" t="s">
        <v>372</v>
      </c>
      <c r="B12" s="141" t="s">
        <v>373</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row>
    <row r="13" spans="1:26" ht="20.100000000000001" customHeight="1">
      <c r="A13" s="140"/>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row>
    <row r="14" spans="1:26" ht="20.100000000000001" customHeight="1">
      <c r="A14" s="140" t="s">
        <v>374</v>
      </c>
      <c r="B14" s="140" t="s">
        <v>375</v>
      </c>
      <c r="C14" s="141"/>
      <c r="D14" s="141"/>
      <c r="E14" s="141"/>
      <c r="F14" s="141"/>
      <c r="G14" s="141"/>
      <c r="H14" s="141"/>
      <c r="I14" s="141"/>
      <c r="J14" s="141"/>
      <c r="K14" s="141"/>
      <c r="L14" s="141"/>
      <c r="M14" s="141"/>
      <c r="N14" s="141"/>
      <c r="O14" s="141"/>
      <c r="P14" s="141"/>
      <c r="Q14" s="141"/>
      <c r="R14" s="141"/>
      <c r="S14" s="141"/>
      <c r="T14" s="141"/>
      <c r="U14" s="141"/>
      <c r="V14" s="141"/>
      <c r="W14" s="141"/>
      <c r="X14" s="141"/>
      <c r="Z14" s="141"/>
    </row>
    <row r="15" spans="1:26" ht="20.100000000000001" customHeight="1">
      <c r="A15" s="140"/>
      <c r="B15" s="141" t="s">
        <v>376</v>
      </c>
      <c r="C15" s="141"/>
      <c r="D15" s="141"/>
      <c r="E15" s="141"/>
      <c r="F15" s="141"/>
      <c r="G15" s="141"/>
      <c r="H15" s="141"/>
      <c r="I15" s="141"/>
      <c r="J15" s="141"/>
      <c r="K15" s="141"/>
      <c r="L15" s="141"/>
      <c r="M15" s="141"/>
      <c r="N15" s="141"/>
      <c r="O15" s="141"/>
      <c r="P15" s="141"/>
      <c r="Q15" s="141"/>
      <c r="R15" s="141"/>
      <c r="S15" s="141"/>
      <c r="T15" s="141"/>
      <c r="U15" s="141"/>
      <c r="V15" s="141"/>
      <c r="W15" s="141"/>
      <c r="X15" s="141"/>
      <c r="Y15" s="142"/>
    </row>
    <row r="16" spans="1:26" ht="20.100000000000001" customHeight="1">
      <c r="A16" s="140"/>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row>
    <row r="17" spans="1:26" ht="20.100000000000001" customHeight="1">
      <c r="A17" s="140" t="s">
        <v>377</v>
      </c>
      <c r="B17" s="140" t="s">
        <v>624</v>
      </c>
      <c r="C17" s="141"/>
      <c r="D17" s="141"/>
      <c r="E17" s="141"/>
      <c r="F17" s="141"/>
      <c r="G17" s="141"/>
      <c r="H17" s="141"/>
      <c r="I17" s="141"/>
      <c r="J17" s="141"/>
      <c r="K17" s="141"/>
      <c r="L17" s="141"/>
      <c r="M17" s="141"/>
      <c r="N17" s="141"/>
      <c r="O17" s="141"/>
      <c r="P17" s="141"/>
      <c r="Q17" s="141"/>
      <c r="R17" s="141"/>
      <c r="S17" s="141"/>
      <c r="T17" s="141"/>
      <c r="U17" s="141"/>
      <c r="V17" s="141"/>
      <c r="W17" s="141"/>
      <c r="X17" s="141"/>
      <c r="Z17" s="141"/>
    </row>
    <row r="18" spans="1:26" ht="20.100000000000001" customHeight="1">
      <c r="A18" s="140"/>
      <c r="B18" s="140" t="s">
        <v>625</v>
      </c>
      <c r="C18" s="141"/>
      <c r="D18" s="141"/>
      <c r="E18" s="141"/>
      <c r="F18" s="141"/>
      <c r="G18" s="141"/>
      <c r="H18" s="141"/>
      <c r="I18" s="141"/>
      <c r="J18" s="141"/>
      <c r="K18" s="141"/>
      <c r="L18" s="141"/>
      <c r="M18" s="141"/>
      <c r="N18" s="141"/>
      <c r="O18" s="141"/>
      <c r="P18" s="141"/>
      <c r="Q18" s="141"/>
      <c r="R18" s="141"/>
      <c r="S18" s="141"/>
      <c r="T18" s="141"/>
      <c r="U18" s="141"/>
      <c r="V18" s="141"/>
      <c r="W18" s="141"/>
      <c r="X18" s="141"/>
      <c r="Z18" s="141"/>
    </row>
    <row r="19" spans="1:26" ht="20.100000000000001" customHeight="1">
      <c r="A19" s="140"/>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row>
    <row r="20" spans="1:26" ht="20.100000000000001" customHeight="1">
      <c r="A20" s="140" t="s">
        <v>378</v>
      </c>
      <c r="B20" s="140" t="s">
        <v>725</v>
      </c>
      <c r="C20" s="141"/>
      <c r="D20" s="141"/>
      <c r="E20" s="141"/>
      <c r="F20" s="141"/>
      <c r="G20" s="141"/>
      <c r="H20" s="141"/>
      <c r="I20" s="141"/>
      <c r="J20" s="141"/>
      <c r="K20" s="141"/>
      <c r="L20" s="141"/>
      <c r="M20" s="141"/>
      <c r="N20" s="141"/>
      <c r="O20" s="141"/>
      <c r="P20" s="141"/>
      <c r="Q20" s="141"/>
      <c r="R20" s="141"/>
      <c r="S20" s="141"/>
      <c r="T20" s="141"/>
      <c r="U20" s="141"/>
      <c r="V20" s="141"/>
      <c r="W20" s="141"/>
      <c r="X20" s="141"/>
      <c r="Z20" s="141"/>
    </row>
    <row r="21" spans="1:26" ht="20.100000000000001" customHeight="1">
      <c r="A21" s="140"/>
      <c r="B21" s="140" t="s">
        <v>379</v>
      </c>
      <c r="C21" s="141"/>
      <c r="D21" s="141"/>
      <c r="E21" s="141"/>
      <c r="F21" s="141"/>
      <c r="G21" s="141"/>
      <c r="H21" s="141"/>
      <c r="I21" s="141"/>
      <c r="J21" s="141"/>
      <c r="K21" s="141"/>
      <c r="L21" s="141"/>
      <c r="M21" s="141"/>
      <c r="N21" s="141"/>
      <c r="O21" s="141"/>
      <c r="P21" s="141"/>
      <c r="Q21" s="141"/>
      <c r="R21" s="141"/>
      <c r="S21" s="141"/>
      <c r="T21" s="141"/>
      <c r="U21" s="141"/>
      <c r="V21" s="141"/>
      <c r="W21" s="141"/>
      <c r="X21" s="141"/>
      <c r="Z21" s="141"/>
    </row>
    <row r="22" spans="1:26" ht="20.100000000000001" customHeight="1">
      <c r="A22" s="140"/>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row>
    <row r="23" spans="1:26" ht="20.100000000000001" customHeight="1">
      <c r="A23" s="140" t="s">
        <v>278</v>
      </c>
      <c r="B23" s="141"/>
      <c r="C23" s="141"/>
      <c r="D23" s="143"/>
      <c r="E23" s="141" t="s">
        <v>229</v>
      </c>
      <c r="F23" s="141"/>
      <c r="G23" s="143"/>
      <c r="H23" s="141" t="s">
        <v>259</v>
      </c>
      <c r="I23" s="141"/>
      <c r="J23" s="141"/>
      <c r="K23" s="141"/>
      <c r="L23" s="141"/>
      <c r="M23" s="141"/>
      <c r="N23" s="141"/>
      <c r="O23" s="141"/>
      <c r="P23" s="141"/>
      <c r="Q23" s="141"/>
      <c r="R23" s="141"/>
      <c r="S23" s="141"/>
      <c r="T23" s="141"/>
      <c r="U23" s="141"/>
      <c r="V23" s="141"/>
      <c r="W23" s="141"/>
      <c r="X23" s="141"/>
      <c r="Y23" s="141"/>
      <c r="Z23" s="141"/>
    </row>
    <row r="24" spans="1:26" ht="20.100000000000001" customHeight="1">
      <c r="A24" s="140"/>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row>
    <row r="25" spans="1:26" ht="20.100000000000001" customHeight="1">
      <c r="A25" s="140" t="s">
        <v>380</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row>
    <row r="26" spans="1:26" ht="20.100000000000001" customHeight="1">
      <c r="A26" s="140" t="s">
        <v>381</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row>
    <row r="27" spans="1:26" ht="20.100000000000001" customHeight="1">
      <c r="A27" s="140" t="s">
        <v>387</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row>
    <row r="28" spans="1:26" ht="20.100000000000001" customHeight="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row>
    <row r="29" spans="1:26" ht="20.100000000000001" customHeight="1">
      <c r="A29" s="140"/>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row>
    <row r="30" spans="1:26" ht="20.100000000000001" customHeight="1">
      <c r="A30" s="140"/>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row>
    <row r="31" spans="1:26" ht="20.100000000000001" customHeight="1">
      <c r="A31" s="140"/>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row>
    <row r="32" spans="1:26" ht="20.100000000000001" customHeight="1">
      <c r="A32" s="140"/>
      <c r="B32" s="141"/>
      <c r="C32" s="141"/>
      <c r="D32" s="141"/>
      <c r="E32" s="141"/>
      <c r="F32" s="141"/>
      <c r="G32" s="141"/>
      <c r="H32" s="141"/>
      <c r="I32" s="567" t="s">
        <v>267</v>
      </c>
      <c r="J32" s="567"/>
      <c r="K32" s="567"/>
      <c r="L32" s="141" t="s">
        <v>382</v>
      </c>
      <c r="M32" s="568"/>
      <c r="N32" s="568"/>
      <c r="O32" s="568"/>
      <c r="P32" s="568"/>
      <c r="Q32" s="568"/>
      <c r="R32" s="568"/>
      <c r="S32" s="568"/>
      <c r="T32" s="568"/>
      <c r="U32" s="568"/>
      <c r="V32" s="568"/>
      <c r="W32" s="568"/>
      <c r="X32" s="568"/>
      <c r="Y32" s="141"/>
      <c r="Z32" s="141"/>
    </row>
    <row r="33" spans="1:26" ht="20.100000000000001" customHeight="1">
      <c r="A33" s="140"/>
      <c r="B33" s="141"/>
      <c r="C33" s="141"/>
      <c r="D33" s="141"/>
      <c r="E33" s="141"/>
      <c r="F33" s="141"/>
      <c r="G33" s="141"/>
      <c r="H33" s="141"/>
      <c r="I33" s="562" t="s">
        <v>383</v>
      </c>
      <c r="J33" s="562"/>
      <c r="K33" s="562"/>
      <c r="L33" s="141" t="s">
        <v>382</v>
      </c>
      <c r="M33" s="563" t="str">
        <f>採択申請書!O12</f>
        <v>ひょうご○○活動組織</v>
      </c>
      <c r="N33" s="563"/>
      <c r="O33" s="563"/>
      <c r="P33" s="563"/>
      <c r="Q33" s="563"/>
      <c r="R33" s="563"/>
      <c r="S33" s="563"/>
      <c r="T33" s="563"/>
      <c r="U33" s="563"/>
      <c r="V33" s="563"/>
      <c r="W33" s="563"/>
      <c r="X33" s="563"/>
      <c r="Y33" s="141"/>
      <c r="Z33" s="141"/>
    </row>
    <row r="34" spans="1:26" ht="20.100000000000001" customHeight="1">
      <c r="A34" s="140"/>
      <c r="B34" s="141"/>
      <c r="C34" s="141"/>
      <c r="D34" s="141"/>
      <c r="E34" s="141"/>
      <c r="F34" s="141"/>
      <c r="G34" s="141"/>
      <c r="H34" s="141"/>
      <c r="I34" s="567" t="s">
        <v>384</v>
      </c>
      <c r="J34" s="567"/>
      <c r="K34" s="567"/>
      <c r="L34" s="141" t="s">
        <v>382</v>
      </c>
      <c r="M34" s="563" t="str">
        <f>採択申請書!O13</f>
        <v>　代表　山林　太郎</v>
      </c>
      <c r="N34" s="563"/>
      <c r="O34" s="563"/>
      <c r="P34" s="563"/>
      <c r="Q34" s="563"/>
      <c r="R34" s="563"/>
      <c r="S34" s="563"/>
      <c r="T34" s="563"/>
      <c r="U34" s="563"/>
      <c r="V34" s="563"/>
      <c r="W34" s="563"/>
      <c r="X34" s="563"/>
      <c r="Y34" s="141"/>
      <c r="Z34" s="141"/>
    </row>
    <row r="35" spans="1:26" ht="20.100000000000001" customHeight="1">
      <c r="A35" s="140"/>
      <c r="B35" s="141"/>
      <c r="C35" s="141"/>
      <c r="D35" s="141"/>
      <c r="E35" s="141"/>
      <c r="F35" s="141"/>
      <c r="G35" s="141"/>
      <c r="H35" s="141"/>
      <c r="I35" s="567" t="s">
        <v>385</v>
      </c>
      <c r="J35" s="567"/>
      <c r="K35" s="567"/>
      <c r="L35" s="141" t="s">
        <v>382</v>
      </c>
      <c r="M35" s="568"/>
      <c r="N35" s="568"/>
      <c r="O35" s="568"/>
      <c r="P35" s="568"/>
      <c r="Q35" s="568"/>
      <c r="R35" s="568"/>
      <c r="S35" s="568"/>
      <c r="T35" s="568"/>
      <c r="U35" s="568"/>
      <c r="V35" s="568"/>
      <c r="W35" s="568"/>
      <c r="X35" s="568"/>
      <c r="Y35" s="141"/>
      <c r="Z35" s="141"/>
    </row>
    <row r="36" spans="1:26" ht="20.100000000000001" customHeight="1">
      <c r="A36" s="140"/>
      <c r="B36" s="141"/>
      <c r="C36" s="141"/>
      <c r="D36" s="141"/>
      <c r="E36" s="141"/>
      <c r="F36" s="141"/>
      <c r="G36" s="141"/>
      <c r="H36" s="141"/>
      <c r="I36" s="569" t="s">
        <v>386</v>
      </c>
      <c r="J36" s="569"/>
      <c r="K36" s="569"/>
      <c r="L36" s="141" t="s">
        <v>382</v>
      </c>
      <c r="M36" s="568"/>
      <c r="N36" s="568"/>
      <c r="O36" s="568"/>
      <c r="P36" s="568"/>
      <c r="Q36" s="568"/>
      <c r="R36" s="568"/>
      <c r="S36" s="568"/>
      <c r="T36" s="568"/>
      <c r="U36" s="568"/>
      <c r="V36" s="568"/>
      <c r="W36" s="568"/>
      <c r="X36" s="568"/>
      <c r="Y36" s="141"/>
      <c r="Z36" s="141"/>
    </row>
    <row r="37" spans="1:26" ht="20.100000000000001" customHeight="1">
      <c r="A37" s="140"/>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row>
    <row r="38" spans="1:26" ht="20.100000000000001" customHeight="1">
      <c r="A38" s="140"/>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row>
    <row r="39" spans="1:26" ht="20.100000000000001" customHeight="1">
      <c r="A39" s="140"/>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row>
    <row r="40" spans="1:26" ht="20.100000000000001" customHeight="1">
      <c r="A40" s="140"/>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row>
    <row r="41" spans="1:26" ht="20.100000000000001" customHeight="1">
      <c r="A41" s="140"/>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row>
    <row r="42" spans="1:26" ht="20.100000000000001" customHeight="1">
      <c r="A42" s="140"/>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row>
    <row r="43" spans="1:26" ht="20.100000000000001" customHeight="1">
      <c r="A43" s="140"/>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row>
    <row r="44" spans="1:26">
      <c r="A44" s="140"/>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row>
    <row r="45" spans="1:26">
      <c r="A45" s="140"/>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row>
    <row r="46" spans="1:26">
      <c r="A46" s="140"/>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row>
    <row r="47" spans="1:26">
      <c r="A47" s="140"/>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row>
    <row r="48" spans="1:26">
      <c r="A48" s="140"/>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row>
    <row r="49" spans="1:26">
      <c r="A49" s="140"/>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row>
    <row r="50" spans="1:26">
      <c r="A50" s="140"/>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row>
    <row r="51" spans="1:26">
      <c r="A51" s="140"/>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row>
    <row r="52" spans="1:26">
      <c r="A52" s="140"/>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row>
    <row r="53" spans="1:26">
      <c r="A53" s="140"/>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row>
    <row r="54" spans="1:26">
      <c r="A54" s="140"/>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row>
    <row r="55" spans="1:26">
      <c r="A55" s="140"/>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row>
    <row r="56" spans="1:26">
      <c r="A56" s="140"/>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row>
    <row r="57" spans="1:26">
      <c r="A57" s="140"/>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row>
    <row r="58" spans="1:26">
      <c r="A58" s="140"/>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row>
    <row r="59" spans="1:26">
      <c r="A59" s="140"/>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row>
    <row r="60" spans="1:26">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row>
    <row r="61" spans="1:26">
      <c r="A61" s="140"/>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row>
    <row r="62" spans="1:26">
      <c r="A62" s="140"/>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row>
    <row r="63" spans="1:26">
      <c r="A63" s="140"/>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row>
    <row r="64" spans="1:26">
      <c r="A64" s="140"/>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row>
    <row r="65" spans="1:26">
      <c r="A65" s="140"/>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row>
    <row r="66" spans="1:26">
      <c r="A66" s="140"/>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row>
    <row r="67" spans="1:26">
      <c r="A67" s="140"/>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row>
    <row r="68" spans="1:26">
      <c r="A68" s="140"/>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row>
    <row r="69" spans="1:26">
      <c r="A69" s="140"/>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row>
    <row r="70" spans="1:26">
      <c r="A70" s="140"/>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row>
    <row r="71" spans="1:26">
      <c r="A71" s="140"/>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row>
    <row r="72" spans="1:26">
      <c r="A72" s="140"/>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row>
    <row r="73" spans="1:26">
      <c r="A73" s="140"/>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row>
    <row r="74" spans="1:26">
      <c r="A74" s="140"/>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row>
    <row r="75" spans="1:26">
      <c r="A75" s="140"/>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row>
    <row r="76" spans="1:26">
      <c r="A76" s="140"/>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row>
    <row r="77" spans="1:26">
      <c r="A77" s="140"/>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row>
    <row r="78" spans="1:26">
      <c r="A78" s="140"/>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row>
    <row r="79" spans="1:26">
      <c r="A79" s="140"/>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row>
    <row r="80" spans="1:26">
      <c r="A80" s="140"/>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row>
    <row r="81" spans="1:26">
      <c r="A81" s="140"/>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row>
    <row r="82" spans="1:26">
      <c r="A82" s="140"/>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row>
    <row r="83" spans="1:26">
      <c r="A83" s="140"/>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row>
    <row r="84" spans="1:26">
      <c r="A84" s="140"/>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row>
    <row r="85" spans="1:26">
      <c r="A85" s="140"/>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row>
    <row r="86" spans="1:26">
      <c r="A86" s="140"/>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row>
    <row r="87" spans="1:26">
      <c r="A87" s="140"/>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row>
    <row r="88" spans="1:26">
      <c r="A88" s="140"/>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row>
    <row r="89" spans="1:26">
      <c r="A89" s="140"/>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row>
  </sheetData>
  <mergeCells count="13">
    <mergeCell ref="I34:K34"/>
    <mergeCell ref="M34:X34"/>
    <mergeCell ref="I35:K35"/>
    <mergeCell ref="M35:X35"/>
    <mergeCell ref="I36:K36"/>
    <mergeCell ref="M36:X36"/>
    <mergeCell ref="I33:K33"/>
    <mergeCell ref="M33:X33"/>
    <mergeCell ref="A3:X3"/>
    <mergeCell ref="A7:X7"/>
    <mergeCell ref="A10:X10"/>
    <mergeCell ref="I32:K32"/>
    <mergeCell ref="M32:X32"/>
  </mergeCells>
  <phoneticPr fontId="8"/>
  <pageMargins left="0.70866141732283472" right="0.70866141732283472" top="0.98425196850393704" bottom="0.74803149606299213" header="0.31496062992125984" footer="0.31496062992125984"/>
  <pageSetup paperSize="9" scale="94"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3F9D-B7F5-4A28-9C12-5C9478EB4356}">
  <sheetPr codeName="Sheet22"/>
  <dimension ref="A1:AC57"/>
  <sheetViews>
    <sheetView view="pageBreakPreview" zoomScale="111" zoomScaleNormal="100" zoomScaleSheetLayoutView="100" workbookViewId="0">
      <selection activeCell="L17" sqref="L17"/>
    </sheetView>
  </sheetViews>
  <sheetFormatPr defaultColWidth="9" defaultRowHeight="13.5"/>
  <cols>
    <col min="1" max="1" width="2.75" style="10" customWidth="1"/>
    <col min="2" max="2" width="11.875" style="10" customWidth="1"/>
    <col min="3" max="4" width="5.5" style="10" customWidth="1"/>
    <col min="5" max="5" width="2.5" style="10" customWidth="1"/>
    <col min="6" max="6" width="3" style="10" customWidth="1"/>
    <col min="7" max="7" width="2.5" style="10" customWidth="1"/>
    <col min="8" max="8" width="2.5" style="10" bestFit="1" customWidth="1"/>
    <col min="9" max="13" width="3.5" style="10" bestFit="1" customWidth="1"/>
    <col min="14" max="14" width="3" style="10" customWidth="1"/>
    <col min="15" max="15" width="2.5" style="10" customWidth="1"/>
    <col min="16" max="17" width="3" style="10" customWidth="1"/>
    <col min="18" max="18" width="2.5" style="10" customWidth="1"/>
    <col min="19" max="19" width="3" style="10" customWidth="1"/>
    <col min="20" max="21" width="2.5" style="10" customWidth="1"/>
    <col min="22" max="22" width="3" style="10" customWidth="1"/>
    <col min="23" max="23" width="5" style="10" customWidth="1"/>
    <col min="24" max="16384" width="9" style="10"/>
  </cols>
  <sheetData>
    <row r="1" spans="1:22" s="4" customFormat="1" ht="22.5" customHeight="1">
      <c r="A1" s="5" t="s">
        <v>170</v>
      </c>
      <c r="B1" s="5"/>
      <c r="C1" s="5"/>
      <c r="D1" s="5"/>
      <c r="E1" s="5"/>
      <c r="F1" s="5"/>
      <c r="G1" s="5"/>
      <c r="H1" s="5"/>
      <c r="I1" s="5"/>
      <c r="J1" s="5"/>
      <c r="K1" s="5"/>
      <c r="L1" s="5"/>
      <c r="M1" s="5"/>
      <c r="N1" s="5"/>
      <c r="O1" s="5"/>
      <c r="P1" s="5"/>
      <c r="Q1" s="5"/>
      <c r="R1" s="5"/>
      <c r="S1" s="5"/>
      <c r="T1" s="5"/>
      <c r="U1" s="5"/>
      <c r="V1" s="5"/>
    </row>
    <row r="2" spans="1:22">
      <c r="A2" s="7" t="s">
        <v>162</v>
      </c>
      <c r="B2" s="7"/>
      <c r="C2" s="7"/>
      <c r="D2" s="7"/>
      <c r="E2" s="7"/>
      <c r="F2" s="7"/>
      <c r="G2" s="7"/>
      <c r="H2" s="7"/>
      <c r="I2" s="7"/>
      <c r="J2" s="7"/>
      <c r="K2" s="7"/>
      <c r="L2" s="7"/>
      <c r="M2" s="7"/>
      <c r="N2" s="7"/>
      <c r="O2" s="7"/>
      <c r="P2" s="7"/>
      <c r="Q2" s="7"/>
      <c r="R2" s="7"/>
      <c r="S2" s="7"/>
      <c r="T2" s="7"/>
      <c r="U2" s="7"/>
      <c r="V2" s="7"/>
    </row>
    <row r="3" spans="1:22">
      <c r="A3" s="7"/>
      <c r="B3" s="7"/>
      <c r="C3" s="7"/>
      <c r="D3" s="7"/>
      <c r="E3" s="7"/>
      <c r="F3" s="7"/>
      <c r="G3" s="7"/>
      <c r="H3" s="7"/>
      <c r="I3" s="7"/>
      <c r="J3" s="7"/>
      <c r="K3" s="7"/>
      <c r="L3" s="7"/>
      <c r="M3" s="7"/>
      <c r="N3" s="7"/>
      <c r="O3" s="7"/>
      <c r="P3" s="7"/>
      <c r="Q3" s="7"/>
      <c r="R3" s="7"/>
      <c r="S3" s="7"/>
      <c r="T3" s="7"/>
      <c r="U3" s="7"/>
      <c r="V3" s="7"/>
    </row>
    <row r="4" spans="1:22" ht="14.25" customHeight="1">
      <c r="N4" s="570" t="s">
        <v>0</v>
      </c>
      <c r="O4" s="570"/>
      <c r="P4" s="570"/>
      <c r="Q4" s="570"/>
      <c r="R4" s="570"/>
      <c r="S4" s="570"/>
      <c r="T4" s="570"/>
      <c r="U4" s="1"/>
      <c r="V4" s="1"/>
    </row>
    <row r="5" spans="1:22" ht="14.25" customHeight="1">
      <c r="B5" s="7"/>
      <c r="C5" s="9"/>
      <c r="D5" s="9"/>
      <c r="E5" s="9"/>
      <c r="F5" s="9"/>
      <c r="G5" s="9"/>
      <c r="H5" s="9"/>
      <c r="I5" s="9"/>
      <c r="J5" s="9"/>
      <c r="K5" s="9"/>
      <c r="L5" s="9"/>
      <c r="M5" s="9"/>
      <c r="N5" s="571" t="s">
        <v>584</v>
      </c>
      <c r="O5" s="571"/>
      <c r="P5" s="571"/>
      <c r="Q5" s="571"/>
      <c r="R5" s="571"/>
      <c r="S5" s="571"/>
      <c r="T5" s="571"/>
      <c r="U5" s="9"/>
      <c r="V5" s="9"/>
    </row>
    <row r="6" spans="1:22">
      <c r="B6" s="7"/>
      <c r="C6" s="7"/>
      <c r="D6" s="7"/>
      <c r="E6" s="7"/>
      <c r="F6" s="7"/>
      <c r="G6" s="7"/>
      <c r="H6" s="7"/>
      <c r="I6" s="7"/>
      <c r="J6" s="7"/>
      <c r="K6" s="7"/>
      <c r="L6" s="7"/>
      <c r="M6" s="7"/>
      <c r="N6" s="7"/>
      <c r="O6" s="7"/>
      <c r="P6" s="7"/>
      <c r="Q6" s="7"/>
      <c r="R6" s="7"/>
      <c r="S6" s="7"/>
      <c r="T6" s="7"/>
      <c r="U6" s="7"/>
      <c r="V6" s="7"/>
    </row>
    <row r="7" spans="1:22">
      <c r="B7" s="7" t="s">
        <v>171</v>
      </c>
      <c r="C7" s="7"/>
      <c r="D7" s="7"/>
      <c r="E7" s="7"/>
      <c r="F7" s="7"/>
      <c r="G7" s="7"/>
      <c r="H7" s="7"/>
      <c r="I7" s="7"/>
      <c r="J7" s="7"/>
      <c r="K7" s="7"/>
      <c r="L7" s="7"/>
      <c r="M7" s="7"/>
      <c r="N7" s="7"/>
      <c r="O7" s="7"/>
      <c r="P7" s="7"/>
      <c r="Q7" s="7"/>
      <c r="R7" s="7"/>
      <c r="S7" s="7"/>
      <c r="T7" s="7"/>
      <c r="U7" s="7"/>
      <c r="V7" s="7"/>
    </row>
    <row r="8" spans="1:22">
      <c r="B8" s="1" t="s">
        <v>172</v>
      </c>
      <c r="C8" s="1"/>
      <c r="D8" s="8"/>
      <c r="E8" s="8"/>
      <c r="F8" s="8" t="s">
        <v>163</v>
      </c>
      <c r="G8" s="8"/>
      <c r="H8" s="8"/>
      <c r="I8" s="8"/>
      <c r="J8" s="8"/>
      <c r="K8" s="8"/>
      <c r="L8" s="8"/>
      <c r="M8" s="8"/>
      <c r="N8" s="8"/>
      <c r="O8" s="8"/>
      <c r="P8" s="8"/>
      <c r="Q8" s="8"/>
      <c r="R8" s="8"/>
      <c r="S8" s="8"/>
      <c r="T8" s="8"/>
      <c r="U8" s="8"/>
      <c r="V8" s="8"/>
    </row>
    <row r="9" spans="1:22">
      <c r="B9" s="1"/>
      <c r="C9" s="1"/>
      <c r="D9" s="8"/>
      <c r="E9" s="8"/>
      <c r="F9" s="8"/>
      <c r="G9" s="8"/>
      <c r="H9" s="8"/>
      <c r="I9" s="8"/>
      <c r="J9" s="8"/>
      <c r="K9" s="8"/>
      <c r="L9" s="8"/>
      <c r="M9" s="8"/>
      <c r="N9" s="8"/>
      <c r="O9" s="8"/>
      <c r="P9" s="8"/>
      <c r="Q9" s="8"/>
      <c r="R9" s="8"/>
      <c r="S9" s="8"/>
      <c r="T9" s="8"/>
      <c r="U9" s="8"/>
      <c r="V9" s="8"/>
    </row>
    <row r="10" spans="1:22" ht="14.25" customHeight="1">
      <c r="A10" s="8"/>
      <c r="B10" s="8"/>
      <c r="C10" s="8"/>
      <c r="D10" s="8"/>
      <c r="E10" s="8"/>
      <c r="F10" s="8"/>
      <c r="G10" s="8"/>
      <c r="H10" s="8"/>
      <c r="I10" s="8"/>
      <c r="J10" s="8"/>
      <c r="K10" s="8"/>
      <c r="L10" s="8"/>
      <c r="M10" s="8"/>
      <c r="N10" s="8"/>
      <c r="O10" s="7" t="str">
        <f>採択申請書!O12</f>
        <v>ひょうご○○活動組織</v>
      </c>
      <c r="Q10" s="7"/>
    </row>
    <row r="11" spans="1:22" ht="14.25" customHeight="1">
      <c r="A11" s="8"/>
      <c r="B11" s="8"/>
      <c r="C11" s="8"/>
      <c r="D11" s="8"/>
      <c r="E11" s="8"/>
      <c r="F11" s="8"/>
      <c r="G11" s="8"/>
      <c r="H11" s="8"/>
      <c r="I11" s="8"/>
      <c r="J11" s="8"/>
      <c r="K11" s="8"/>
      <c r="L11" s="8"/>
      <c r="M11" s="8"/>
      <c r="N11" s="8"/>
      <c r="O11" s="7" t="str">
        <f>採択申請書!O13</f>
        <v>　代表　山林　太郎</v>
      </c>
      <c r="Q11" s="7"/>
    </row>
    <row r="12" spans="1:22" ht="14.25" customHeight="1">
      <c r="A12" s="9"/>
      <c r="B12" s="9"/>
      <c r="C12" s="9"/>
      <c r="D12" s="9"/>
      <c r="E12" s="9"/>
      <c r="F12" s="9"/>
      <c r="G12" s="9"/>
      <c r="H12" s="9"/>
      <c r="I12" s="9"/>
      <c r="J12" s="9"/>
      <c r="K12" s="9"/>
      <c r="L12" s="9"/>
      <c r="M12" s="9"/>
      <c r="N12" s="9"/>
      <c r="O12" s="9"/>
      <c r="P12" s="9"/>
      <c r="Q12" s="9"/>
      <c r="R12" s="9"/>
      <c r="S12" s="9"/>
      <c r="T12" s="9"/>
      <c r="U12" s="9"/>
      <c r="V12" s="9"/>
    </row>
    <row r="13" spans="1:22">
      <c r="A13" s="7"/>
      <c r="B13" s="7"/>
      <c r="C13" s="7"/>
      <c r="D13" s="7"/>
      <c r="E13" s="7"/>
      <c r="F13" s="7"/>
      <c r="G13" s="7"/>
      <c r="H13" s="7"/>
      <c r="I13" s="7"/>
      <c r="J13" s="7"/>
      <c r="K13" s="7"/>
      <c r="L13" s="7"/>
      <c r="M13" s="7"/>
      <c r="N13" s="7"/>
      <c r="O13" s="7"/>
      <c r="P13" s="7"/>
      <c r="Q13" s="7"/>
      <c r="R13" s="7"/>
      <c r="S13" s="7"/>
      <c r="T13" s="7"/>
      <c r="U13" s="7"/>
      <c r="V13" s="7"/>
    </row>
    <row r="14" spans="1:22" ht="14.25" customHeight="1">
      <c r="A14" s="570" t="s">
        <v>258</v>
      </c>
      <c r="B14" s="570"/>
      <c r="C14" s="570"/>
      <c r="D14" s="570"/>
      <c r="E14" s="570"/>
      <c r="F14" s="570"/>
      <c r="G14" s="570"/>
      <c r="H14" s="570"/>
      <c r="I14" s="570"/>
      <c r="J14" s="570"/>
      <c r="K14" s="570"/>
      <c r="L14" s="570"/>
      <c r="M14" s="570"/>
      <c r="N14" s="570"/>
      <c r="O14" s="570"/>
      <c r="P14" s="570"/>
      <c r="Q14" s="570"/>
      <c r="R14" s="570"/>
      <c r="S14" s="570"/>
      <c r="T14" s="570"/>
      <c r="U14" s="570"/>
      <c r="V14" s="570"/>
    </row>
    <row r="15" spans="1:22">
      <c r="A15" s="7"/>
      <c r="B15" s="7"/>
      <c r="C15" s="7"/>
      <c r="D15" s="7"/>
      <c r="E15" s="7"/>
      <c r="F15" s="7"/>
      <c r="G15" s="7"/>
      <c r="H15" s="7"/>
      <c r="I15" s="7"/>
      <c r="J15" s="7"/>
      <c r="K15" s="7"/>
      <c r="L15" s="7"/>
      <c r="M15" s="7"/>
      <c r="N15" s="7"/>
      <c r="O15" s="7"/>
      <c r="P15" s="7"/>
      <c r="Q15" s="7"/>
      <c r="R15" s="7"/>
      <c r="S15" s="7"/>
      <c r="T15" s="7"/>
      <c r="U15" s="7"/>
      <c r="V15" s="7"/>
    </row>
    <row r="16" spans="1:22" ht="38.25" customHeight="1">
      <c r="A16" s="269" t="s">
        <v>164</v>
      </c>
      <c r="B16" s="269"/>
      <c r="C16" s="269"/>
      <c r="D16" s="269"/>
      <c r="E16" s="269"/>
      <c r="F16" s="269"/>
      <c r="G16" s="269"/>
      <c r="H16" s="269"/>
      <c r="I16" s="269"/>
      <c r="J16" s="269"/>
      <c r="K16" s="269"/>
      <c r="L16" s="269"/>
      <c r="M16" s="269"/>
      <c r="N16" s="269"/>
      <c r="O16" s="269"/>
      <c r="P16" s="269"/>
      <c r="Q16" s="269"/>
      <c r="R16" s="269"/>
      <c r="S16" s="269"/>
      <c r="T16" s="269"/>
      <c r="U16" s="269"/>
      <c r="V16" s="269"/>
    </row>
    <row r="17" spans="1:27" ht="19.5" customHeight="1">
      <c r="A17" s="7"/>
      <c r="B17" s="7"/>
      <c r="C17" s="7"/>
      <c r="D17" s="7"/>
      <c r="E17" s="7"/>
      <c r="F17" s="7"/>
      <c r="G17" s="7"/>
      <c r="H17" s="7"/>
      <c r="I17" s="7"/>
      <c r="J17" s="7"/>
      <c r="K17" s="7"/>
      <c r="L17" s="7"/>
      <c r="M17" s="7"/>
      <c r="N17" s="7"/>
      <c r="O17" s="7"/>
      <c r="P17" s="7"/>
      <c r="Q17" s="7"/>
      <c r="R17" s="7"/>
      <c r="S17" s="7"/>
      <c r="T17" s="7"/>
      <c r="U17" s="7"/>
      <c r="V17" s="7"/>
    </row>
    <row r="18" spans="1:27" ht="14.25" customHeight="1">
      <c r="A18" s="271" t="s">
        <v>2</v>
      </c>
      <c r="B18" s="271"/>
      <c r="C18" s="271"/>
      <c r="D18" s="271"/>
      <c r="E18" s="271"/>
      <c r="F18" s="271"/>
      <c r="G18" s="271"/>
      <c r="H18" s="271"/>
      <c r="I18" s="271"/>
      <c r="J18" s="271"/>
      <c r="K18" s="271"/>
      <c r="L18" s="271"/>
      <c r="M18" s="271"/>
      <c r="N18" s="271"/>
      <c r="O18" s="271"/>
      <c r="P18" s="271"/>
      <c r="Q18" s="271"/>
      <c r="R18" s="271"/>
      <c r="S18" s="271"/>
      <c r="T18" s="271"/>
      <c r="U18" s="271"/>
      <c r="V18" s="271"/>
    </row>
    <row r="19" spans="1:27" ht="19.5" customHeight="1">
      <c r="A19" s="11"/>
      <c r="B19" s="11"/>
      <c r="C19" s="11"/>
      <c r="D19" s="11"/>
      <c r="E19" s="11"/>
      <c r="F19" s="11"/>
      <c r="G19" s="11"/>
      <c r="H19" s="11"/>
      <c r="I19" s="11"/>
      <c r="J19" s="11"/>
      <c r="K19" s="11"/>
      <c r="L19" s="11"/>
      <c r="M19" s="11"/>
      <c r="N19" s="11"/>
      <c r="O19" s="11"/>
      <c r="P19" s="11"/>
      <c r="Q19" s="11"/>
      <c r="R19" s="11"/>
      <c r="S19" s="11"/>
      <c r="T19" s="11"/>
      <c r="U19" s="11"/>
      <c r="V19" s="11"/>
    </row>
    <row r="20" spans="1:27" ht="19.5" customHeight="1">
      <c r="A20" s="10" t="s">
        <v>165</v>
      </c>
      <c r="B20" s="7"/>
      <c r="C20" s="7"/>
      <c r="D20" s="7"/>
      <c r="E20" s="7"/>
      <c r="F20" s="577">
        <f>採択申請書!C73</f>
        <v>831000</v>
      </c>
      <c r="G20" s="577"/>
      <c r="H20" s="577"/>
      <c r="I20" s="577"/>
      <c r="J20" s="577"/>
      <c r="K20" s="577"/>
      <c r="L20" s="577"/>
      <c r="M20" s="577"/>
      <c r="N20" s="7" t="s">
        <v>128</v>
      </c>
      <c r="O20" s="7"/>
      <c r="P20" s="7"/>
      <c r="Q20" s="7"/>
      <c r="R20" s="7"/>
      <c r="S20" s="7"/>
      <c r="T20" s="7"/>
      <c r="U20" s="7"/>
      <c r="V20" s="7"/>
    </row>
    <row r="21" spans="1:27" ht="19.5" customHeight="1">
      <c r="B21" s="8"/>
      <c r="C21" s="8"/>
      <c r="D21" s="8"/>
      <c r="E21" s="8"/>
      <c r="F21" s="8"/>
      <c r="G21" s="8"/>
      <c r="H21" s="8"/>
      <c r="I21" s="8"/>
      <c r="J21" s="8"/>
      <c r="K21" s="8"/>
      <c r="L21" s="8"/>
      <c r="M21" s="8"/>
      <c r="N21" s="8"/>
      <c r="O21" s="8"/>
      <c r="P21" s="8"/>
      <c r="Q21" s="8"/>
      <c r="R21" s="8"/>
      <c r="S21" s="8"/>
      <c r="T21" s="8"/>
      <c r="U21" s="8"/>
      <c r="V21" s="8"/>
    </row>
    <row r="22" spans="1:27" ht="19.5" customHeight="1">
      <c r="A22" s="10" t="s">
        <v>173</v>
      </c>
      <c r="B22" s="7"/>
      <c r="C22" s="7"/>
      <c r="D22" s="7"/>
      <c r="E22" s="7"/>
      <c r="F22" s="576" t="str">
        <f>O10</f>
        <v>ひょうご○○活動組織</v>
      </c>
      <c r="G22" s="576"/>
      <c r="H22" s="576"/>
      <c r="I22" s="576"/>
      <c r="J22" s="576"/>
      <c r="K22" s="576"/>
      <c r="L22" s="576"/>
      <c r="M22" s="576"/>
      <c r="N22" s="576"/>
      <c r="O22" s="576"/>
      <c r="P22" s="576"/>
      <c r="Q22" s="576"/>
      <c r="R22" s="576"/>
      <c r="S22" s="576"/>
      <c r="T22" s="576"/>
      <c r="U22" s="576"/>
      <c r="V22" s="576"/>
    </row>
    <row r="23" spans="1:27" ht="19.5" customHeight="1">
      <c r="B23" s="8"/>
      <c r="C23" s="8"/>
      <c r="D23" s="8"/>
      <c r="E23" s="8"/>
      <c r="F23" s="8"/>
      <c r="G23" s="8"/>
      <c r="H23" s="8"/>
      <c r="I23" s="8"/>
      <c r="J23" s="8"/>
      <c r="K23" s="8"/>
      <c r="L23" s="8"/>
      <c r="M23" s="8"/>
      <c r="N23" s="8"/>
      <c r="O23" s="8"/>
      <c r="P23" s="8"/>
      <c r="Q23" s="8"/>
      <c r="R23" s="8"/>
      <c r="S23" s="8"/>
      <c r="T23" s="8"/>
      <c r="U23" s="8"/>
      <c r="V23" s="8"/>
    </row>
    <row r="24" spans="1:27" ht="19.5" customHeight="1">
      <c r="A24" s="10" t="s">
        <v>166</v>
      </c>
      <c r="B24" s="7"/>
      <c r="C24" s="7"/>
      <c r="D24" s="7"/>
      <c r="E24" s="7"/>
      <c r="F24" s="575" t="s">
        <v>254</v>
      </c>
      <c r="G24" s="575"/>
      <c r="H24" s="109">
        <v>7</v>
      </c>
      <c r="I24" s="109" t="s">
        <v>255</v>
      </c>
      <c r="J24" s="108">
        <v>5</v>
      </c>
      <c r="K24" s="109" t="s">
        <v>256</v>
      </c>
      <c r="L24" s="108">
        <v>1</v>
      </c>
      <c r="M24" s="109" t="s">
        <v>257</v>
      </c>
      <c r="N24" s="7"/>
      <c r="O24" s="7"/>
      <c r="P24" s="7"/>
      <c r="Q24" s="7"/>
      <c r="R24" s="7"/>
      <c r="S24" s="7"/>
      <c r="T24" s="7"/>
      <c r="U24" s="7"/>
      <c r="V24" s="7"/>
    </row>
    <row r="25" spans="1:27" ht="19.5" customHeight="1">
      <c r="B25" s="8"/>
      <c r="C25" s="8"/>
      <c r="D25" s="8"/>
      <c r="E25" s="8"/>
      <c r="F25" s="8"/>
      <c r="G25" s="8"/>
      <c r="H25" s="8"/>
      <c r="I25" s="8"/>
      <c r="J25" s="8"/>
      <c r="K25" s="8"/>
      <c r="L25" s="8"/>
      <c r="M25" s="8"/>
      <c r="N25" s="8"/>
      <c r="O25" s="8"/>
      <c r="P25" s="8"/>
      <c r="Q25" s="8"/>
      <c r="R25" s="8"/>
      <c r="S25" s="8"/>
      <c r="T25" s="8"/>
      <c r="U25" s="8"/>
      <c r="V25" s="8"/>
    </row>
    <row r="26" spans="1:27" ht="19.5" customHeight="1">
      <c r="A26" s="10" t="s">
        <v>721</v>
      </c>
      <c r="B26" s="7"/>
      <c r="C26" s="7"/>
      <c r="D26" s="7"/>
      <c r="E26" s="7"/>
      <c r="F26" s="7"/>
      <c r="G26" s="7"/>
      <c r="H26" s="7"/>
      <c r="I26" s="7"/>
      <c r="J26" s="7"/>
      <c r="K26" s="7"/>
      <c r="L26" s="7"/>
      <c r="M26" s="7"/>
      <c r="N26" s="7"/>
      <c r="O26" s="7"/>
      <c r="P26" s="7"/>
      <c r="Q26" s="7"/>
      <c r="R26" s="7"/>
      <c r="S26" s="7"/>
      <c r="T26" s="7"/>
      <c r="U26" s="7"/>
      <c r="V26" s="7"/>
    </row>
    <row r="27" spans="1:27" ht="52.5" customHeight="1">
      <c r="B27" s="574"/>
      <c r="C27" s="574"/>
      <c r="D27" s="574"/>
      <c r="E27" s="574"/>
      <c r="F27" s="574"/>
      <c r="G27" s="574"/>
      <c r="H27" s="574"/>
      <c r="I27" s="574"/>
      <c r="J27" s="574"/>
      <c r="K27" s="574"/>
      <c r="L27" s="574"/>
      <c r="M27" s="574"/>
      <c r="N27" s="574"/>
      <c r="O27" s="574"/>
      <c r="P27" s="574"/>
      <c r="Q27" s="574"/>
      <c r="R27" s="574"/>
      <c r="S27" s="574"/>
      <c r="T27" s="574"/>
      <c r="U27" s="574"/>
      <c r="V27" s="574"/>
    </row>
    <row r="28" spans="1:27" ht="19.5" customHeight="1">
      <c r="A28" s="10" t="s">
        <v>167</v>
      </c>
      <c r="B28" s="7"/>
      <c r="C28" s="7"/>
      <c r="D28" s="7"/>
      <c r="E28" s="7"/>
      <c r="F28" s="7"/>
      <c r="G28" s="7"/>
      <c r="H28" s="7"/>
      <c r="I28" s="7"/>
      <c r="J28" s="7"/>
      <c r="K28" s="7"/>
      <c r="L28" s="7"/>
      <c r="M28" s="7"/>
      <c r="N28" s="7"/>
      <c r="O28" s="7"/>
      <c r="P28" s="7"/>
      <c r="Q28" s="7"/>
      <c r="R28" s="7"/>
      <c r="S28" s="7"/>
      <c r="T28" s="7"/>
      <c r="U28" s="7"/>
      <c r="V28" s="7"/>
    </row>
    <row r="29" spans="1:27" s="31" customFormat="1" ht="35.25" customHeight="1">
      <c r="A29" s="451" t="s">
        <v>722</v>
      </c>
      <c r="B29" s="451"/>
      <c r="C29" s="451"/>
      <c r="D29" s="451"/>
      <c r="E29" s="451"/>
      <c r="F29" s="451"/>
      <c r="G29" s="451"/>
      <c r="H29" s="451"/>
      <c r="I29" s="451"/>
      <c r="J29" s="451"/>
      <c r="K29" s="451"/>
      <c r="L29" s="451"/>
      <c r="M29" s="451"/>
      <c r="N29" s="451"/>
      <c r="O29" s="451"/>
      <c r="P29" s="451"/>
      <c r="Q29" s="451"/>
      <c r="R29" s="451"/>
      <c r="S29" s="451"/>
      <c r="T29" s="451"/>
      <c r="U29" s="451"/>
      <c r="V29" s="451"/>
    </row>
    <row r="30" spans="1:27" s="31" customFormat="1" ht="35.25" customHeight="1">
      <c r="A30" s="451" t="s">
        <v>723</v>
      </c>
      <c r="B30" s="451"/>
      <c r="C30" s="451"/>
      <c r="D30" s="451"/>
      <c r="E30" s="451"/>
      <c r="F30" s="451"/>
      <c r="G30" s="451"/>
      <c r="H30" s="451"/>
      <c r="I30" s="451"/>
      <c r="J30" s="451"/>
      <c r="K30" s="451"/>
      <c r="L30" s="451"/>
      <c r="M30" s="451"/>
      <c r="N30" s="451"/>
      <c r="O30" s="451"/>
      <c r="P30" s="451"/>
      <c r="Q30" s="451"/>
      <c r="R30" s="451"/>
      <c r="S30" s="451"/>
      <c r="T30" s="451"/>
      <c r="U30" s="451"/>
      <c r="V30" s="451"/>
    </row>
    <row r="31" spans="1:27" ht="35.25" customHeight="1">
      <c r="A31" s="573" t="s">
        <v>252</v>
      </c>
      <c r="B31" s="573"/>
      <c r="C31" s="573"/>
      <c r="D31" s="573"/>
      <c r="E31" s="573"/>
      <c r="F31" s="573"/>
      <c r="G31" s="573"/>
      <c r="H31" s="573"/>
      <c r="I31" s="573"/>
      <c r="J31" s="573"/>
      <c r="K31" s="573"/>
      <c r="L31" s="573"/>
      <c r="M31" s="573"/>
      <c r="N31" s="573"/>
      <c r="O31" s="573"/>
      <c r="P31" s="573"/>
      <c r="Q31" s="573"/>
      <c r="R31" s="573"/>
      <c r="S31" s="573"/>
      <c r="T31" s="573"/>
      <c r="U31" s="573"/>
      <c r="V31" s="573"/>
    </row>
    <row r="32" spans="1:27" ht="36" customHeight="1">
      <c r="A32" s="572"/>
      <c r="B32" s="572"/>
      <c r="C32" s="572"/>
      <c r="D32" s="572"/>
      <c r="E32" s="572"/>
      <c r="F32" s="572"/>
      <c r="G32" s="572"/>
      <c r="H32" s="572"/>
      <c r="I32" s="572"/>
      <c r="J32" s="572"/>
      <c r="K32" s="572"/>
      <c r="L32" s="572"/>
      <c r="M32" s="572"/>
      <c r="N32" s="572"/>
      <c r="O32" s="572"/>
      <c r="P32" s="572"/>
      <c r="Q32" s="572"/>
      <c r="R32" s="572"/>
      <c r="S32" s="572"/>
      <c r="T32" s="572"/>
      <c r="U32" s="572"/>
      <c r="V32" s="572"/>
      <c r="Z32"/>
      <c r="AA32"/>
    </row>
    <row r="33" spans="1:29" ht="36" customHeight="1">
      <c r="A33" s="572"/>
      <c r="B33" s="572"/>
      <c r="C33" s="572"/>
      <c r="D33" s="572"/>
      <c r="E33" s="572"/>
      <c r="F33" s="572"/>
      <c r="G33" s="572"/>
      <c r="H33" s="572"/>
      <c r="I33" s="572"/>
      <c r="J33" s="572"/>
      <c r="K33" s="572"/>
      <c r="L33" s="572"/>
      <c r="M33" s="572"/>
      <c r="N33" s="572"/>
      <c r="O33" s="572"/>
      <c r="P33" s="572"/>
      <c r="Q33" s="572"/>
      <c r="R33" s="572"/>
      <c r="S33" s="572"/>
      <c r="T33" s="572"/>
      <c r="U33" s="572"/>
      <c r="V33" s="572"/>
      <c r="Z33"/>
      <c r="AA33"/>
    </row>
    <row r="34" spans="1:29" s="31" customFormat="1" ht="19.5" customHeight="1">
      <c r="B34" s="7"/>
      <c r="C34" s="7"/>
      <c r="D34" s="7"/>
      <c r="E34" s="7"/>
      <c r="F34" s="7"/>
      <c r="G34" s="7"/>
      <c r="H34" s="7"/>
      <c r="I34" s="7"/>
      <c r="J34" s="7"/>
      <c r="K34" s="7"/>
      <c r="L34" s="7"/>
      <c r="M34" s="7"/>
      <c r="N34" s="7"/>
      <c r="O34" s="7"/>
      <c r="P34" s="7"/>
      <c r="Q34" s="7"/>
      <c r="R34" s="7"/>
      <c r="S34" s="7"/>
      <c r="T34" s="7"/>
      <c r="U34" s="7"/>
      <c r="V34" s="7"/>
    </row>
    <row r="35" spans="1:29" ht="19.5" customHeight="1">
      <c r="B35" s="7"/>
      <c r="C35" s="7"/>
      <c r="D35" s="7"/>
      <c r="E35" s="7"/>
      <c r="F35" s="7"/>
      <c r="G35" s="7"/>
      <c r="H35" s="7"/>
      <c r="I35" s="7"/>
      <c r="J35" s="7"/>
      <c r="K35" s="7"/>
      <c r="L35" s="7"/>
      <c r="M35" s="7"/>
      <c r="N35" s="7"/>
      <c r="O35" s="7"/>
      <c r="P35" s="7"/>
      <c r="Q35" s="7"/>
      <c r="R35" s="7"/>
      <c r="S35" s="7"/>
      <c r="T35" s="7"/>
      <c r="U35" s="7"/>
      <c r="V35" s="7"/>
    </row>
    <row r="36" spans="1:29" ht="19.5" customHeight="1">
      <c r="B36" s="7"/>
      <c r="C36" s="7"/>
      <c r="D36" s="7"/>
      <c r="E36" s="7"/>
      <c r="F36" s="7"/>
      <c r="G36" s="7"/>
      <c r="H36" s="7"/>
      <c r="I36" s="7"/>
      <c r="J36" s="7"/>
      <c r="K36" s="7"/>
      <c r="L36" s="7"/>
      <c r="M36" s="7"/>
      <c r="N36" s="7"/>
      <c r="O36" s="7"/>
      <c r="P36" s="7"/>
      <c r="Q36" s="7"/>
      <c r="R36" s="7"/>
      <c r="S36" s="7"/>
      <c r="T36" s="7"/>
      <c r="U36" s="7"/>
      <c r="V36" s="7"/>
      <c r="Z36"/>
      <c r="AA36"/>
    </row>
    <row r="37" spans="1:29" ht="18.75">
      <c r="Z37"/>
      <c r="AA37"/>
    </row>
    <row r="38" spans="1:29" ht="18.75">
      <c r="Z38"/>
      <c r="AA38"/>
    </row>
    <row r="39" spans="1:29" ht="18.75">
      <c r="Z39"/>
      <c r="AA39"/>
    </row>
    <row r="40" spans="1:29" ht="18.75">
      <c r="AA40" s="48"/>
      <c r="AB40"/>
      <c r="AC40"/>
    </row>
    <row r="41" spans="1:29" ht="18.75">
      <c r="AA41"/>
      <c r="AB41"/>
    </row>
    <row r="42" spans="1:29" ht="18.75">
      <c r="AA42"/>
      <c r="AB42"/>
    </row>
    <row r="43" spans="1:29" ht="18.75">
      <c r="AA43"/>
      <c r="AB43"/>
    </row>
    <row r="44" spans="1:29" ht="18.75">
      <c r="AA44"/>
      <c r="AB44"/>
    </row>
    <row r="45" spans="1:29" ht="18.75">
      <c r="AA45"/>
      <c r="AB45"/>
    </row>
    <row r="46" spans="1:29" ht="18.75">
      <c r="AA46"/>
      <c r="AB46"/>
    </row>
    <row r="47" spans="1:29" ht="18.75">
      <c r="AA47"/>
      <c r="AB47"/>
    </row>
    <row r="48" spans="1:29" ht="18.75">
      <c r="AB48"/>
      <c r="AC48"/>
    </row>
    <row r="49" spans="27:29" ht="18.75">
      <c r="AB49"/>
      <c r="AC49"/>
    </row>
    <row r="50" spans="27:29" ht="18.75">
      <c r="AB50"/>
      <c r="AC50"/>
    </row>
    <row r="51" spans="27:29" ht="18.75">
      <c r="AB51"/>
      <c r="AC51"/>
    </row>
    <row r="52" spans="27:29" ht="18.75">
      <c r="AB52"/>
      <c r="AC52"/>
    </row>
    <row r="53" spans="27:29" ht="18.75">
      <c r="AB53"/>
      <c r="AC53"/>
    </row>
    <row r="54" spans="27:29" ht="18.75">
      <c r="AB54"/>
      <c r="AC54"/>
    </row>
    <row r="55" spans="27:29" ht="18.75">
      <c r="AB55"/>
      <c r="AC55"/>
    </row>
    <row r="56" spans="27:29" ht="18.75">
      <c r="AB56"/>
      <c r="AC56"/>
    </row>
    <row r="57" spans="27:29" ht="18.75">
      <c r="AA57" s="55"/>
      <c r="AB57"/>
      <c r="AC57"/>
    </row>
  </sheetData>
  <mergeCells count="14">
    <mergeCell ref="A14:V14"/>
    <mergeCell ref="N5:T5"/>
    <mergeCell ref="N4:T4"/>
    <mergeCell ref="A33:V33"/>
    <mergeCell ref="A29:V29"/>
    <mergeCell ref="A30:V30"/>
    <mergeCell ref="A32:V32"/>
    <mergeCell ref="A16:V16"/>
    <mergeCell ref="A18:V18"/>
    <mergeCell ref="A31:V31"/>
    <mergeCell ref="B27:V27"/>
    <mergeCell ref="F24:G24"/>
    <mergeCell ref="F22:V22"/>
    <mergeCell ref="F20:M20"/>
  </mergeCells>
  <phoneticPr fontId="8"/>
  <pageMargins left="0.75" right="0.75" top="1" bottom="1" header="0.5" footer="0.5"/>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DD18-9544-4875-B554-5DFC81D65E1D}">
  <dimension ref="A1:N46"/>
  <sheetViews>
    <sheetView showZeros="0" view="pageBreakPreview" zoomScaleNormal="100" zoomScaleSheetLayoutView="100" workbookViewId="0"/>
  </sheetViews>
  <sheetFormatPr defaultRowHeight="18.75"/>
  <cols>
    <col min="1" max="1" width="18.625" style="205" customWidth="1"/>
    <col min="2" max="2" width="21.125" style="205" customWidth="1"/>
    <col min="3" max="3" width="6.375" style="205" customWidth="1"/>
    <col min="4" max="4" width="13.125" style="205" customWidth="1"/>
    <col min="5" max="5" width="7.25" style="205" customWidth="1"/>
    <col min="6" max="6" width="15.25" style="205" customWidth="1"/>
    <col min="7" max="7" width="39.125" style="205" customWidth="1"/>
    <col min="8" max="8" width="9" style="205"/>
    <col min="9" max="9" width="0" style="205" hidden="1" customWidth="1"/>
    <col min="10" max="10" width="9" style="205" hidden="1" customWidth="1"/>
    <col min="11" max="11" width="4.875" style="205" hidden="1" customWidth="1"/>
    <col min="12" max="13" width="0" style="205" hidden="1" customWidth="1"/>
    <col min="14" max="14" width="18.875" style="205" hidden="1" customWidth="1"/>
    <col min="15" max="16384" width="9" style="205"/>
  </cols>
  <sheetData>
    <row r="1" spans="1:14" ht="20.100000000000001" customHeight="1">
      <c r="B1" s="578" t="s">
        <v>666</v>
      </c>
      <c r="C1" s="578"/>
      <c r="D1" s="207"/>
      <c r="E1" s="207"/>
      <c r="F1" s="207"/>
      <c r="G1" s="207"/>
    </row>
    <row r="2" spans="1:14" ht="20.100000000000001" customHeight="1">
      <c r="B2" s="579" t="s">
        <v>667</v>
      </c>
      <c r="C2" s="579"/>
      <c r="D2" s="579"/>
      <c r="E2" s="579"/>
      <c r="F2" s="579"/>
      <c r="G2" s="579"/>
    </row>
    <row r="3" spans="1:14" ht="9.9499999999999993" customHeight="1">
      <c r="C3" s="207"/>
      <c r="D3" s="207"/>
      <c r="E3" s="207"/>
      <c r="F3" s="207"/>
      <c r="G3" s="207"/>
      <c r="K3" s="208" t="s">
        <v>668</v>
      </c>
    </row>
    <row r="4" spans="1:14" ht="20.100000000000001" customHeight="1">
      <c r="C4" s="207"/>
      <c r="D4" s="207"/>
      <c r="E4" s="207"/>
      <c r="F4" s="226" t="s">
        <v>696</v>
      </c>
      <c r="G4" s="209" t="str">
        <f>採択申請書!O12</f>
        <v>ひょうご○○活動組織</v>
      </c>
      <c r="K4" s="208"/>
    </row>
    <row r="5" spans="1:14" ht="9.9499999999999993" customHeight="1">
      <c r="B5" s="207"/>
      <c r="C5" s="207"/>
      <c r="D5" s="207"/>
      <c r="E5" s="207"/>
      <c r="F5" s="207"/>
      <c r="G5" s="207"/>
      <c r="K5" s="210" t="s">
        <v>669</v>
      </c>
    </row>
    <row r="6" spans="1:14" ht="19.5">
      <c r="B6" s="225" t="s">
        <v>689</v>
      </c>
      <c r="C6" s="207"/>
      <c r="D6" s="207"/>
      <c r="E6" s="207"/>
      <c r="F6" s="207"/>
      <c r="G6" s="207"/>
      <c r="K6" s="210"/>
    </row>
    <row r="7" spans="1:14" ht="19.5">
      <c r="B7" s="206" t="s">
        <v>690</v>
      </c>
      <c r="C7" s="207"/>
      <c r="D7" s="207"/>
      <c r="E7" s="207"/>
      <c r="F7" s="207"/>
      <c r="G7" s="207"/>
      <c r="K7" s="210"/>
    </row>
    <row r="8" spans="1:14" ht="19.5">
      <c r="B8" s="206" t="s">
        <v>691</v>
      </c>
      <c r="C8" s="207"/>
      <c r="D8" s="207"/>
      <c r="E8" s="207"/>
      <c r="F8" s="207"/>
      <c r="G8" s="207"/>
      <c r="K8" s="210"/>
    </row>
    <row r="9" spans="1:14" ht="19.5">
      <c r="B9" s="206" t="s">
        <v>692</v>
      </c>
      <c r="C9" s="207"/>
      <c r="D9" s="207"/>
      <c r="E9" s="207"/>
      <c r="F9" s="207"/>
      <c r="G9" s="207"/>
      <c r="K9" s="210"/>
    </row>
    <row r="10" spans="1:14" ht="19.5">
      <c r="B10" s="206" t="s">
        <v>693</v>
      </c>
      <c r="C10" s="207"/>
      <c r="D10" s="207"/>
      <c r="E10" s="207"/>
      <c r="F10" s="207"/>
      <c r="G10" s="207"/>
      <c r="K10" s="210"/>
    </row>
    <row r="11" spans="1:14" ht="19.5">
      <c r="B11" s="207" t="s">
        <v>694</v>
      </c>
      <c r="C11" s="207"/>
      <c r="D11" s="207"/>
      <c r="E11" s="207"/>
      <c r="F11" s="207"/>
      <c r="G11" s="207"/>
      <c r="K11" s="210"/>
    </row>
    <row r="12" spans="1:14" ht="20.100000000000001" customHeight="1">
      <c r="B12" s="239" t="s">
        <v>670</v>
      </c>
      <c r="C12" s="239" t="s">
        <v>671</v>
      </c>
      <c r="D12" s="240" t="s">
        <v>699</v>
      </c>
      <c r="E12" s="240" t="s">
        <v>672</v>
      </c>
      <c r="F12" s="240" t="s">
        <v>673</v>
      </c>
      <c r="G12" s="240" t="s">
        <v>674</v>
      </c>
    </row>
    <row r="13" spans="1:14" ht="24.75" customHeight="1">
      <c r="A13" s="211" t="s">
        <v>675</v>
      </c>
      <c r="B13" s="227" t="s">
        <v>678</v>
      </c>
      <c r="C13" s="580" t="s">
        <v>695</v>
      </c>
      <c r="D13" s="583">
        <v>111100</v>
      </c>
      <c r="E13" s="586">
        <v>1</v>
      </c>
      <c r="F13" s="228"/>
      <c r="G13" s="589" t="s">
        <v>709</v>
      </c>
      <c r="N13" s="213" t="s">
        <v>676</v>
      </c>
    </row>
    <row r="14" spans="1:14" ht="24.75" customHeight="1">
      <c r="A14" s="211" t="s">
        <v>677</v>
      </c>
      <c r="B14" s="229" t="s">
        <v>698</v>
      </c>
      <c r="C14" s="581"/>
      <c r="D14" s="584"/>
      <c r="E14" s="587"/>
      <c r="F14" s="230">
        <f>IF(C13="1/2",ROUND(D13*E13,0),0)</f>
        <v>111100</v>
      </c>
      <c r="G14" s="590"/>
      <c r="N14" s="213" t="s">
        <v>678</v>
      </c>
    </row>
    <row r="15" spans="1:14" ht="24.75" customHeight="1">
      <c r="A15" s="211" t="s">
        <v>679</v>
      </c>
      <c r="B15" s="231" t="s">
        <v>697</v>
      </c>
      <c r="C15" s="581"/>
      <c r="D15" s="584"/>
      <c r="E15" s="587"/>
      <c r="F15" s="230">
        <f>IF(C13="1/3",ROUND(D13*E13,0),0)</f>
        <v>0</v>
      </c>
      <c r="G15" s="590"/>
      <c r="N15" s="213" t="s">
        <v>680</v>
      </c>
    </row>
    <row r="16" spans="1:14" ht="24.75" customHeight="1">
      <c r="A16" s="211"/>
      <c r="B16" s="238"/>
      <c r="C16" s="581"/>
      <c r="D16" s="584"/>
      <c r="E16" s="587"/>
      <c r="F16" s="230"/>
      <c r="G16" s="590"/>
      <c r="N16" s="213" t="s">
        <v>681</v>
      </c>
    </row>
    <row r="17" spans="1:14" ht="24.75" customHeight="1" thickBot="1">
      <c r="A17" s="211"/>
      <c r="B17" s="232"/>
      <c r="C17" s="582"/>
      <c r="D17" s="585"/>
      <c r="E17" s="588"/>
      <c r="F17" s="233"/>
      <c r="G17" s="591"/>
      <c r="N17" s="213" t="s">
        <v>682</v>
      </c>
    </row>
    <row r="18" spans="1:14" ht="20.100000000000001" customHeight="1" thickTop="1">
      <c r="A18" s="211" t="s">
        <v>675</v>
      </c>
      <c r="B18" s="234"/>
      <c r="C18" s="592"/>
      <c r="D18" s="594"/>
      <c r="E18" s="596"/>
      <c r="F18" s="214"/>
      <c r="G18" s="598"/>
      <c r="N18" s="213" t="s">
        <v>683</v>
      </c>
    </row>
    <row r="19" spans="1:14" ht="20.100000000000001" customHeight="1">
      <c r="A19" s="211" t="s">
        <v>677</v>
      </c>
      <c r="B19" s="235"/>
      <c r="C19" s="592"/>
      <c r="D19" s="594"/>
      <c r="E19" s="596"/>
      <c r="F19" s="214">
        <f>IF(C18="1/2",ROUND(D18*E18,0),0)</f>
        <v>0</v>
      </c>
      <c r="G19" s="598"/>
      <c r="N19" s="213" t="s">
        <v>684</v>
      </c>
    </row>
    <row r="20" spans="1:14" ht="20.100000000000001" customHeight="1">
      <c r="A20" s="211" t="s">
        <v>679</v>
      </c>
      <c r="B20" s="235"/>
      <c r="C20" s="592"/>
      <c r="D20" s="594"/>
      <c r="E20" s="596"/>
      <c r="F20" s="214">
        <f>IF(C18="1/3",ROUND(D18*E18,0),0)</f>
        <v>0</v>
      </c>
      <c r="G20" s="598"/>
      <c r="N20" s="213" t="s">
        <v>685</v>
      </c>
    </row>
    <row r="21" spans="1:14" ht="20.100000000000001" customHeight="1">
      <c r="A21" s="211"/>
      <c r="B21" s="235"/>
      <c r="C21" s="592"/>
      <c r="D21" s="594"/>
      <c r="E21" s="596"/>
      <c r="F21" s="214"/>
      <c r="G21" s="598"/>
      <c r="N21" s="213" t="s">
        <v>686</v>
      </c>
    </row>
    <row r="22" spans="1:14" ht="20.100000000000001" customHeight="1">
      <c r="A22" s="211"/>
      <c r="B22" s="236"/>
      <c r="C22" s="593"/>
      <c r="D22" s="595"/>
      <c r="E22" s="597"/>
      <c r="F22" s="214"/>
      <c r="G22" s="598"/>
      <c r="N22" s="213" t="s">
        <v>687</v>
      </c>
    </row>
    <row r="23" spans="1:14" ht="20.100000000000001" customHeight="1">
      <c r="A23" s="211" t="s">
        <v>675</v>
      </c>
      <c r="B23" s="237"/>
      <c r="C23" s="599"/>
      <c r="D23" s="600"/>
      <c r="E23" s="601"/>
      <c r="F23" s="212"/>
      <c r="G23" s="602"/>
    </row>
    <row r="24" spans="1:14" ht="20.100000000000001" customHeight="1">
      <c r="A24" s="211" t="s">
        <v>677</v>
      </c>
      <c r="B24" s="235"/>
      <c r="C24" s="592"/>
      <c r="D24" s="594"/>
      <c r="E24" s="596"/>
      <c r="F24" s="214">
        <f>IF(C23="1/2",ROUND(D23*E23,0),0)</f>
        <v>0</v>
      </c>
      <c r="G24" s="598"/>
    </row>
    <row r="25" spans="1:14" ht="20.100000000000001" customHeight="1">
      <c r="A25" s="211" t="s">
        <v>679</v>
      </c>
      <c r="B25" s="235"/>
      <c r="C25" s="592"/>
      <c r="D25" s="594"/>
      <c r="E25" s="596"/>
      <c r="F25" s="214">
        <f>IF(C23="1/3",ROUND(D23*E23,0),0)</f>
        <v>0</v>
      </c>
      <c r="G25" s="598"/>
    </row>
    <row r="26" spans="1:14" ht="20.100000000000001" customHeight="1">
      <c r="A26" s="211"/>
      <c r="B26" s="235"/>
      <c r="C26" s="592"/>
      <c r="D26" s="594"/>
      <c r="E26" s="596"/>
      <c r="F26" s="214"/>
      <c r="G26" s="598"/>
    </row>
    <row r="27" spans="1:14" ht="20.100000000000001" customHeight="1">
      <c r="A27" s="211"/>
      <c r="B27" s="236"/>
      <c r="C27" s="593"/>
      <c r="D27" s="595"/>
      <c r="E27" s="597"/>
      <c r="F27" s="214"/>
      <c r="G27" s="598"/>
    </row>
    <row r="28" spans="1:14" ht="20.100000000000001" customHeight="1">
      <c r="A28" s="211" t="s">
        <v>675</v>
      </c>
      <c r="B28" s="237"/>
      <c r="C28" s="599"/>
      <c r="D28" s="600"/>
      <c r="E28" s="601"/>
      <c r="F28" s="212"/>
      <c r="G28" s="602"/>
    </row>
    <row r="29" spans="1:14" ht="20.100000000000001" customHeight="1">
      <c r="A29" s="211" t="s">
        <v>677</v>
      </c>
      <c r="B29" s="235"/>
      <c r="C29" s="592"/>
      <c r="D29" s="594"/>
      <c r="E29" s="596"/>
      <c r="F29" s="214">
        <f>IF(C28="1/2",ROUND(D28*E28,0),0)</f>
        <v>0</v>
      </c>
      <c r="G29" s="598"/>
    </row>
    <row r="30" spans="1:14" ht="20.100000000000001" customHeight="1">
      <c r="A30" s="211" t="s">
        <v>679</v>
      </c>
      <c r="B30" s="235"/>
      <c r="C30" s="592"/>
      <c r="D30" s="594"/>
      <c r="E30" s="596"/>
      <c r="F30" s="214">
        <f>IF(C28="1/3",ROUND(D28*E28,0),0)</f>
        <v>0</v>
      </c>
      <c r="G30" s="598"/>
    </row>
    <row r="31" spans="1:14" ht="20.100000000000001" customHeight="1">
      <c r="A31" s="211"/>
      <c r="B31" s="235"/>
      <c r="C31" s="592"/>
      <c r="D31" s="594"/>
      <c r="E31" s="596"/>
      <c r="F31" s="214">
        <f>IF(C28="1/3",ROUND(D28*E28,0),0)</f>
        <v>0</v>
      </c>
      <c r="G31" s="598"/>
    </row>
    <row r="32" spans="1:14" ht="20.100000000000001" customHeight="1">
      <c r="A32" s="211"/>
      <c r="B32" s="236"/>
      <c r="C32" s="593"/>
      <c r="D32" s="595"/>
      <c r="E32" s="597"/>
      <c r="F32" s="214"/>
      <c r="G32" s="598"/>
    </row>
    <row r="33" spans="1:7" ht="20.100000000000001" customHeight="1">
      <c r="A33" s="211" t="s">
        <v>675</v>
      </c>
      <c r="B33" s="237"/>
      <c r="C33" s="599"/>
      <c r="D33" s="600"/>
      <c r="E33" s="601"/>
      <c r="F33" s="212"/>
      <c r="G33" s="602"/>
    </row>
    <row r="34" spans="1:7" ht="20.100000000000001" customHeight="1">
      <c r="A34" s="211" t="s">
        <v>677</v>
      </c>
      <c r="B34" s="235"/>
      <c r="C34" s="592"/>
      <c r="D34" s="594"/>
      <c r="E34" s="596"/>
      <c r="F34" s="214">
        <f>IF(C33="1/2",ROUND(D33*E33,0),0)</f>
        <v>0</v>
      </c>
      <c r="G34" s="598"/>
    </row>
    <row r="35" spans="1:7" ht="20.100000000000001" customHeight="1">
      <c r="A35" s="211" t="s">
        <v>679</v>
      </c>
      <c r="B35" s="235"/>
      <c r="C35" s="592"/>
      <c r="D35" s="594"/>
      <c r="E35" s="596"/>
      <c r="F35" s="214">
        <f>IF(C33="1/3",ROUND(D33*E33,0),0)</f>
        <v>0</v>
      </c>
      <c r="G35" s="598"/>
    </row>
    <row r="36" spans="1:7" ht="20.100000000000001" customHeight="1">
      <c r="A36" s="211"/>
      <c r="B36" s="235"/>
      <c r="C36" s="592"/>
      <c r="D36" s="594"/>
      <c r="E36" s="596"/>
      <c r="F36" s="214">
        <f>IF(C33="1/3",ROUND(D33*E33,0),0)</f>
        <v>0</v>
      </c>
      <c r="G36" s="598"/>
    </row>
    <row r="37" spans="1:7" ht="20.100000000000001" customHeight="1">
      <c r="A37" s="211"/>
      <c r="B37" s="236"/>
      <c r="C37" s="593"/>
      <c r="D37" s="595"/>
      <c r="E37" s="597"/>
      <c r="F37" s="214"/>
      <c r="G37" s="598"/>
    </row>
    <row r="38" spans="1:7" ht="20.100000000000001" customHeight="1">
      <c r="A38" s="211"/>
      <c r="B38" s="603" t="s">
        <v>688</v>
      </c>
      <c r="C38" s="215" t="s">
        <v>668</v>
      </c>
      <c r="D38" s="216"/>
      <c r="E38" s="217"/>
      <c r="F38" s="218">
        <f>SUM(F19,F24,F29,F34)</f>
        <v>0</v>
      </c>
      <c r="G38" s="219"/>
    </row>
    <row r="39" spans="1:7" ht="20.100000000000001" customHeight="1">
      <c r="A39" s="220"/>
      <c r="B39" s="604"/>
      <c r="C39" s="221" t="s">
        <v>669</v>
      </c>
      <c r="D39" s="222"/>
      <c r="E39" s="223"/>
      <c r="F39" s="224">
        <f>SUM(F20,F25,F30,F35)</f>
        <v>0</v>
      </c>
      <c r="G39" s="222"/>
    </row>
    <row r="40" spans="1:7" ht="20.100000000000001" customHeight="1">
      <c r="C40" s="206"/>
    </row>
    <row r="41" spans="1:7" ht="20.100000000000001" customHeight="1">
      <c r="C41" s="206"/>
    </row>
    <row r="42" spans="1:7" ht="20.100000000000001" customHeight="1">
      <c r="C42" s="206"/>
    </row>
    <row r="43" spans="1:7" ht="20.100000000000001" customHeight="1">
      <c r="C43" s="206"/>
    </row>
    <row r="44" spans="1:7" ht="20.100000000000001" customHeight="1">
      <c r="C44" s="206"/>
    </row>
    <row r="45" spans="1:7" ht="20.100000000000001" customHeight="1">
      <c r="C45" s="207"/>
    </row>
    <row r="46" spans="1:7" ht="13.5" customHeight="1"/>
  </sheetData>
  <mergeCells count="23">
    <mergeCell ref="B38:B39"/>
    <mergeCell ref="C28:C32"/>
    <mergeCell ref="D28:D32"/>
    <mergeCell ref="E28:E32"/>
    <mergeCell ref="G28:G32"/>
    <mergeCell ref="C33:C37"/>
    <mergeCell ref="D33:D37"/>
    <mergeCell ref="E33:E37"/>
    <mergeCell ref="G33:G37"/>
    <mergeCell ref="C18:C22"/>
    <mergeCell ref="D18:D22"/>
    <mergeCell ref="E18:E22"/>
    <mergeCell ref="G18:G22"/>
    <mergeCell ref="C23:C27"/>
    <mergeCell ref="D23:D27"/>
    <mergeCell ref="E23:E27"/>
    <mergeCell ref="G23:G27"/>
    <mergeCell ref="B1:C1"/>
    <mergeCell ref="B2:G2"/>
    <mergeCell ref="C13:C17"/>
    <mergeCell ref="D13:D17"/>
    <mergeCell ref="E13:E17"/>
    <mergeCell ref="G13:G17"/>
  </mergeCells>
  <phoneticPr fontId="8"/>
  <dataValidations count="2">
    <dataValidation type="list" allowBlank="1" showInputMessage="1" showErrorMessage="1" sqref="C13 C33 C28 C23 C18" xr:uid="{1CB077A8-5FFD-492E-83CE-621AEA521125}">
      <formula1>$K$3:$K$5</formula1>
    </dataValidation>
    <dataValidation type="list" allowBlank="1" showInputMessage="1" showErrorMessage="1" sqref="B13 B18 B28 B23 B33" xr:uid="{60BA63AD-C2A1-473E-AEC6-1B900B14FE0C}">
      <formula1>$N$13:$N$27</formula1>
    </dataValidation>
  </dataValidations>
  <printOptions horizontalCentered="1" verticalCentered="1"/>
  <pageMargins left="0" right="0" top="0" bottom="0" header="0.31496062992125984" footer="0.31496062992125984"/>
  <pageSetup paperSize="9" scale="88"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DB1EA-558E-46A0-9EBC-C536BA9D6CED}">
  <sheetPr codeName="Sheet16">
    <pageSetUpPr fitToPage="1"/>
  </sheetPr>
  <dimension ref="A1:AE143"/>
  <sheetViews>
    <sheetView view="pageBreakPreview" topLeftCell="A7" zoomScaleNormal="100" zoomScaleSheetLayoutView="100" workbookViewId="0">
      <selection activeCell="A18" sqref="A18:X18"/>
    </sheetView>
  </sheetViews>
  <sheetFormatPr defaultColWidth="9" defaultRowHeight="13.5"/>
  <cols>
    <col min="1" max="1" width="2.75" style="10" customWidth="1"/>
    <col min="2" max="2" width="11.875" style="10" customWidth="1"/>
    <col min="3" max="4" width="5.5" style="10" customWidth="1"/>
    <col min="5" max="5" width="2.5" style="10" customWidth="1"/>
    <col min="6" max="6" width="3" style="10" customWidth="1"/>
    <col min="7" max="7" width="2.5" style="10" customWidth="1"/>
    <col min="8" max="8" width="3" style="10" customWidth="1"/>
    <col min="9" max="9" width="2.5" style="10" customWidth="1"/>
    <col min="10" max="10" width="3" style="10" customWidth="1"/>
    <col min="11" max="11" width="2.5" style="10" customWidth="1"/>
    <col min="12" max="12" width="3" style="10" customWidth="1"/>
    <col min="13" max="13" width="2.5" style="10" customWidth="1"/>
    <col min="14" max="14" width="3" style="10" customWidth="1"/>
    <col min="15" max="15" width="2.5" style="10" customWidth="1"/>
    <col min="16" max="16" width="3" style="10" customWidth="1"/>
    <col min="17" max="17" width="2.5" style="10" customWidth="1"/>
    <col min="18" max="18" width="3" style="10" customWidth="1"/>
    <col min="19" max="19" width="2.5" style="10" customWidth="1"/>
    <col min="20" max="20" width="3" style="10" customWidth="1"/>
    <col min="21" max="21" width="2.5" style="10" customWidth="1"/>
    <col min="22" max="22" width="3" style="10" customWidth="1"/>
    <col min="23" max="23" width="2.5" style="10" customWidth="1"/>
    <col min="24" max="24" width="3" style="10" customWidth="1"/>
    <col min="25" max="25" width="5" style="10" customWidth="1"/>
    <col min="26" max="16384" width="9" style="10"/>
  </cols>
  <sheetData>
    <row r="1" spans="1:24" s="4" customFormat="1" ht="22.5" customHeight="1">
      <c r="A1" s="5" t="s">
        <v>106</v>
      </c>
      <c r="B1" s="5"/>
      <c r="C1" s="5"/>
      <c r="D1" s="5"/>
      <c r="E1" s="5"/>
      <c r="F1" s="5"/>
      <c r="G1" s="5"/>
      <c r="H1" s="5"/>
      <c r="I1" s="5"/>
      <c r="J1" s="5"/>
      <c r="K1" s="5"/>
      <c r="L1" s="5"/>
      <c r="M1" s="5"/>
      <c r="N1" s="5"/>
      <c r="O1" s="5"/>
      <c r="P1" s="5"/>
      <c r="Q1" s="5"/>
      <c r="R1" s="5"/>
      <c r="S1" s="5"/>
      <c r="T1" s="5"/>
      <c r="U1" s="5"/>
      <c r="V1" s="5"/>
      <c r="W1" s="5"/>
      <c r="X1" s="5"/>
    </row>
    <row r="2" spans="1:24">
      <c r="A2" s="7" t="s">
        <v>107</v>
      </c>
      <c r="B2" s="7"/>
      <c r="C2" s="7"/>
      <c r="D2" s="7"/>
      <c r="E2" s="7"/>
      <c r="F2" s="7"/>
      <c r="G2" s="7"/>
      <c r="H2" s="7"/>
      <c r="I2" s="7"/>
      <c r="J2" s="7"/>
      <c r="K2" s="7"/>
      <c r="L2" s="7"/>
      <c r="M2" s="7"/>
      <c r="N2" s="7"/>
      <c r="O2" s="7"/>
      <c r="P2" s="7"/>
      <c r="Q2" s="7"/>
      <c r="R2" s="7"/>
      <c r="S2" s="7"/>
      <c r="T2" s="7"/>
      <c r="U2" s="7"/>
      <c r="V2" s="7"/>
      <c r="W2" s="7"/>
      <c r="X2" s="7"/>
    </row>
    <row r="3" spans="1:24">
      <c r="A3" s="7"/>
      <c r="B3" s="7"/>
      <c r="C3" s="7"/>
      <c r="D3" s="7"/>
      <c r="E3" s="7"/>
      <c r="F3" s="7"/>
      <c r="G3" s="7"/>
      <c r="H3" s="7"/>
      <c r="I3" s="7"/>
      <c r="J3" s="7"/>
      <c r="K3" s="7"/>
      <c r="L3" s="7"/>
      <c r="M3" s="7"/>
      <c r="N3" s="7"/>
      <c r="O3" s="7"/>
      <c r="P3" s="7"/>
      <c r="Q3" s="7"/>
      <c r="R3" s="7"/>
      <c r="S3" s="7"/>
      <c r="T3" s="7"/>
      <c r="U3" s="7"/>
      <c r="V3" s="7"/>
      <c r="W3" s="7"/>
      <c r="X3" s="7"/>
    </row>
    <row r="4" spans="1:24" ht="14.25" customHeight="1">
      <c r="R4" s="271" t="s">
        <v>0</v>
      </c>
      <c r="S4" s="271"/>
      <c r="T4" s="271"/>
      <c r="U4" s="271"/>
      <c r="V4" s="271"/>
      <c r="W4" s="271"/>
      <c r="X4" s="271"/>
    </row>
    <row r="5" spans="1:24" ht="14.25" customHeight="1">
      <c r="R5" s="345" t="s">
        <v>1</v>
      </c>
      <c r="S5" s="345"/>
      <c r="T5" s="345"/>
      <c r="U5" s="345"/>
      <c r="V5" s="345"/>
      <c r="W5" s="345"/>
      <c r="X5" s="345"/>
    </row>
    <row r="6" spans="1:24" ht="14.25" customHeight="1">
      <c r="A6" s="9"/>
      <c r="B6" s="9"/>
      <c r="C6" s="9"/>
      <c r="D6" s="9"/>
      <c r="E6" s="9"/>
      <c r="F6" s="9"/>
      <c r="G6" s="9"/>
      <c r="H6" s="9"/>
      <c r="I6" s="9"/>
      <c r="J6" s="9"/>
      <c r="K6" s="9"/>
      <c r="L6" s="9"/>
      <c r="M6" s="9"/>
      <c r="N6" s="9"/>
      <c r="O6" s="9"/>
      <c r="P6" s="9"/>
      <c r="Q6" s="9"/>
      <c r="R6" s="9"/>
      <c r="S6" s="9"/>
      <c r="T6" s="9"/>
      <c r="U6" s="9"/>
      <c r="V6" s="9"/>
      <c r="W6" s="9"/>
      <c r="X6" s="9"/>
    </row>
    <row r="7" spans="1:24">
      <c r="A7" s="7"/>
      <c r="B7" s="7"/>
      <c r="C7" s="7"/>
      <c r="D7" s="7"/>
      <c r="E7" s="7"/>
      <c r="F7" s="7"/>
      <c r="G7" s="7"/>
      <c r="H7" s="7"/>
      <c r="I7" s="7"/>
      <c r="J7" s="7"/>
      <c r="K7" s="7"/>
      <c r="L7" s="7"/>
      <c r="M7" s="7"/>
      <c r="N7" s="7"/>
      <c r="O7" s="7"/>
      <c r="P7" s="7"/>
      <c r="Q7" s="7"/>
      <c r="R7" s="7"/>
      <c r="S7" s="7"/>
      <c r="T7" s="7"/>
      <c r="U7" s="7"/>
      <c r="V7" s="7"/>
      <c r="W7" s="7"/>
      <c r="X7" s="7"/>
    </row>
    <row r="8" spans="1:24">
      <c r="A8" s="1" t="s">
        <v>171</v>
      </c>
      <c r="B8" s="1"/>
      <c r="C8" s="1"/>
      <c r="D8" s="8"/>
      <c r="E8" s="8"/>
      <c r="F8" s="8"/>
      <c r="G8" s="8"/>
      <c r="H8" s="8"/>
      <c r="I8" s="8"/>
      <c r="J8" s="8"/>
      <c r="K8" s="8"/>
      <c r="L8" s="8"/>
      <c r="M8" s="8"/>
      <c r="N8" s="8"/>
      <c r="O8" s="8"/>
      <c r="P8" s="8"/>
      <c r="Q8" s="8"/>
      <c r="R8" s="8"/>
      <c r="S8" s="8"/>
      <c r="T8" s="8"/>
      <c r="U8" s="8"/>
      <c r="V8" s="8"/>
      <c r="W8" s="8"/>
      <c r="X8" s="8"/>
    </row>
    <row r="9" spans="1:24">
      <c r="A9" s="1" t="s">
        <v>181</v>
      </c>
      <c r="B9" s="1"/>
      <c r="C9" s="1"/>
      <c r="D9" s="8"/>
      <c r="E9" s="8"/>
      <c r="F9" s="8"/>
      <c r="G9" s="8"/>
      <c r="H9" s="8"/>
      <c r="I9" s="8"/>
      <c r="J9" s="8"/>
      <c r="K9" s="8"/>
      <c r="L9" s="8"/>
      <c r="M9" s="8"/>
      <c r="N9" s="8"/>
      <c r="O9" s="8"/>
      <c r="P9" s="8"/>
      <c r="Q9" s="8"/>
      <c r="R9" s="8"/>
      <c r="S9" s="8"/>
      <c r="T9" s="8"/>
      <c r="U9" s="8"/>
      <c r="V9" s="8"/>
      <c r="W9" s="8"/>
      <c r="X9" s="8"/>
    </row>
    <row r="10" spans="1:24">
      <c r="A10" s="7"/>
      <c r="B10" s="7"/>
      <c r="C10" s="7"/>
      <c r="D10" s="7"/>
      <c r="E10" s="7"/>
      <c r="F10" s="7"/>
      <c r="G10" s="7"/>
      <c r="H10" s="7"/>
      <c r="I10" s="7"/>
      <c r="J10" s="7"/>
      <c r="K10" s="7"/>
      <c r="L10" s="7"/>
      <c r="M10" s="7"/>
      <c r="N10" s="7"/>
      <c r="O10" s="7"/>
      <c r="P10" s="7"/>
      <c r="Q10" s="7"/>
      <c r="R10" s="7"/>
      <c r="S10" s="7"/>
      <c r="T10" s="7"/>
      <c r="U10" s="7"/>
      <c r="V10" s="7"/>
      <c r="W10" s="7"/>
      <c r="X10" s="7"/>
    </row>
    <row r="11" spans="1:24">
      <c r="A11" s="7"/>
      <c r="B11" s="7"/>
      <c r="C11" s="7"/>
      <c r="D11" s="7"/>
      <c r="E11" s="7"/>
      <c r="F11" s="7"/>
      <c r="G11" s="7"/>
      <c r="H11" s="7"/>
      <c r="I11" s="7"/>
      <c r="J11" s="7"/>
      <c r="K11" s="7"/>
      <c r="L11" s="7"/>
      <c r="M11" s="7"/>
      <c r="N11" s="7"/>
      <c r="O11" s="7"/>
      <c r="P11" s="7"/>
      <c r="Q11" s="7"/>
      <c r="R11" s="7"/>
      <c r="S11" s="7"/>
      <c r="T11" s="7"/>
      <c r="U11" s="7"/>
      <c r="V11" s="7"/>
      <c r="W11" s="7"/>
      <c r="X11" s="7"/>
    </row>
    <row r="12" spans="1:24" ht="14.25" customHeight="1">
      <c r="A12" s="8"/>
      <c r="B12" s="8"/>
      <c r="C12" s="8"/>
      <c r="D12" s="8"/>
      <c r="E12" s="8"/>
      <c r="F12" s="8"/>
      <c r="G12" s="8"/>
      <c r="H12" s="8"/>
      <c r="I12" s="8"/>
      <c r="J12" s="8"/>
      <c r="K12" s="8"/>
      <c r="L12" s="8"/>
      <c r="M12" s="8"/>
      <c r="N12" s="8"/>
      <c r="O12" s="379" t="s">
        <v>612</v>
      </c>
      <c r="P12" s="379"/>
      <c r="Q12" s="379"/>
      <c r="R12" s="379"/>
      <c r="S12" s="379"/>
      <c r="T12" s="379"/>
      <c r="U12" s="379"/>
      <c r="V12" s="379"/>
      <c r="W12" s="379"/>
    </row>
    <row r="13" spans="1:24" ht="14.25" customHeight="1">
      <c r="A13" s="8"/>
      <c r="B13" s="8"/>
      <c r="C13" s="8"/>
      <c r="D13" s="8"/>
      <c r="E13" s="8"/>
      <c r="F13" s="8"/>
      <c r="G13" s="8"/>
      <c r="H13" s="8"/>
      <c r="I13" s="8"/>
      <c r="J13" s="8"/>
      <c r="K13" s="8"/>
      <c r="L13" s="8"/>
      <c r="M13" s="8"/>
      <c r="N13" s="8"/>
      <c r="O13" s="379" t="s">
        <v>611</v>
      </c>
      <c r="P13" s="379"/>
      <c r="Q13" s="379"/>
      <c r="R13" s="379"/>
      <c r="S13" s="379"/>
      <c r="T13" s="379"/>
      <c r="U13" s="379"/>
      <c r="V13" s="379"/>
      <c r="W13" s="379"/>
    </row>
    <row r="14" spans="1:24" ht="14.25" customHeight="1">
      <c r="A14" s="9"/>
      <c r="B14" s="9"/>
      <c r="C14" s="9"/>
      <c r="D14" s="9"/>
      <c r="E14" s="9"/>
      <c r="F14" s="9"/>
      <c r="G14" s="9"/>
      <c r="H14" s="9"/>
      <c r="I14" s="9"/>
      <c r="J14" s="9"/>
      <c r="K14" s="9"/>
      <c r="L14" s="9"/>
      <c r="M14" s="9"/>
      <c r="N14" s="9"/>
      <c r="O14" s="264" t="s">
        <v>594</v>
      </c>
      <c r="P14" s="264"/>
      <c r="Q14" s="264"/>
      <c r="R14" s="264"/>
      <c r="S14" s="264"/>
      <c r="T14" s="264"/>
      <c r="U14" s="157">
        <v>1</v>
      </c>
      <c r="V14" s="264" t="s">
        <v>593</v>
      </c>
      <c r="W14" s="264"/>
      <c r="X14" s="9"/>
    </row>
    <row r="15" spans="1:24">
      <c r="A15" s="7"/>
      <c r="B15" s="7"/>
      <c r="C15" s="7"/>
      <c r="D15" s="7"/>
      <c r="E15" s="7"/>
      <c r="F15" s="7"/>
      <c r="G15" s="7"/>
      <c r="H15" s="7"/>
      <c r="I15" s="7"/>
      <c r="J15" s="7"/>
      <c r="K15" s="7"/>
      <c r="L15" s="7"/>
      <c r="M15" s="7"/>
      <c r="N15" s="7"/>
      <c r="O15" s="7"/>
      <c r="P15" s="7"/>
      <c r="Q15" s="7"/>
      <c r="R15" s="7"/>
      <c r="S15" s="7"/>
      <c r="T15" s="7"/>
      <c r="U15" s="7"/>
      <c r="V15" s="7"/>
      <c r="W15" s="7"/>
      <c r="X15" s="7"/>
    </row>
    <row r="16" spans="1:24" ht="14.25" customHeight="1">
      <c r="A16" s="271" t="s">
        <v>537</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row>
    <row r="17" spans="1:24">
      <c r="A17" s="7"/>
      <c r="B17" s="7"/>
      <c r="C17" s="7"/>
      <c r="D17" s="7"/>
      <c r="E17" s="7"/>
      <c r="F17" s="7"/>
      <c r="G17" s="7"/>
      <c r="H17" s="7"/>
      <c r="I17" s="7"/>
      <c r="J17" s="7"/>
      <c r="K17" s="7"/>
      <c r="L17" s="7"/>
      <c r="M17" s="7"/>
      <c r="N17" s="7"/>
      <c r="O17" s="7"/>
      <c r="P17" s="7"/>
      <c r="Q17" s="7"/>
      <c r="R17" s="7"/>
      <c r="S17" s="7"/>
      <c r="T17" s="7"/>
      <c r="U17" s="7"/>
      <c r="V17" s="7"/>
      <c r="W17" s="7"/>
      <c r="X17" s="7"/>
    </row>
    <row r="18" spans="1:24" ht="42.75" customHeight="1">
      <c r="A18" s="269" t="s">
        <v>726</v>
      </c>
      <c r="B18" s="269"/>
      <c r="C18" s="269"/>
      <c r="D18" s="269"/>
      <c r="E18" s="269"/>
      <c r="F18" s="269"/>
      <c r="G18" s="269"/>
      <c r="H18" s="269"/>
      <c r="I18" s="269"/>
      <c r="J18" s="269"/>
      <c r="K18" s="269"/>
      <c r="L18" s="269"/>
      <c r="M18" s="269"/>
      <c r="N18" s="269"/>
      <c r="O18" s="269"/>
      <c r="P18" s="269"/>
      <c r="Q18" s="269"/>
      <c r="R18" s="269"/>
      <c r="S18" s="269"/>
      <c r="T18" s="269"/>
      <c r="U18" s="269"/>
      <c r="V18" s="269"/>
      <c r="W18" s="269"/>
      <c r="X18" s="269"/>
    </row>
    <row r="19" spans="1:24" ht="19.5" customHeight="1">
      <c r="A19" s="7"/>
      <c r="B19" s="7"/>
      <c r="C19" s="7"/>
      <c r="D19" s="7"/>
      <c r="E19" s="7"/>
      <c r="F19" s="7"/>
      <c r="G19" s="7"/>
      <c r="H19" s="7"/>
      <c r="I19" s="7"/>
      <c r="J19" s="7"/>
      <c r="K19" s="7"/>
      <c r="L19" s="7"/>
      <c r="M19" s="7"/>
      <c r="N19" s="7"/>
      <c r="O19" s="7"/>
      <c r="P19" s="7"/>
      <c r="Q19" s="7"/>
      <c r="R19" s="7"/>
      <c r="S19" s="7"/>
      <c r="T19" s="7"/>
      <c r="U19" s="7"/>
      <c r="V19" s="7"/>
      <c r="W19" s="7"/>
      <c r="X19" s="7"/>
    </row>
    <row r="20" spans="1:24" ht="14.25" customHeight="1">
      <c r="A20" s="271" t="s">
        <v>2</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row>
    <row r="21" spans="1:24" ht="19.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19.5" customHeight="1">
      <c r="A22" s="7" t="s">
        <v>108</v>
      </c>
      <c r="B22" s="7"/>
      <c r="C22" s="7"/>
      <c r="D22" s="7"/>
      <c r="E22" s="7"/>
      <c r="F22" s="7"/>
      <c r="G22" s="7"/>
      <c r="H22" s="7"/>
      <c r="I22" s="7"/>
      <c r="J22" s="7"/>
      <c r="K22" s="7"/>
      <c r="L22" s="7"/>
      <c r="M22" s="7"/>
      <c r="N22" s="7"/>
      <c r="O22" s="7"/>
      <c r="P22" s="7"/>
      <c r="Q22" s="7"/>
      <c r="R22" s="7"/>
      <c r="S22" s="7"/>
      <c r="T22" s="7"/>
      <c r="U22" s="7"/>
      <c r="V22" s="7"/>
      <c r="W22" s="7"/>
      <c r="X22" s="7"/>
    </row>
    <row r="23" spans="1:24" ht="19.5" customHeight="1">
      <c r="A23" s="269" t="str">
        <f>O12</f>
        <v>ひょうご○○活動組織</v>
      </c>
      <c r="B23" s="269"/>
      <c r="C23" s="269"/>
      <c r="D23" s="269"/>
      <c r="E23" s="269"/>
      <c r="F23" s="269"/>
      <c r="G23" s="269"/>
      <c r="H23" s="269"/>
      <c r="I23" s="269"/>
      <c r="J23" s="269"/>
      <c r="K23" s="269"/>
      <c r="L23" s="269"/>
      <c r="M23" s="269"/>
      <c r="N23" s="269"/>
      <c r="O23" s="269"/>
      <c r="P23" s="269"/>
      <c r="Q23" s="269"/>
      <c r="R23" s="269"/>
      <c r="S23" s="269"/>
      <c r="T23" s="269"/>
      <c r="U23" s="269"/>
      <c r="V23" s="269"/>
      <c r="W23" s="269"/>
      <c r="X23" s="269"/>
    </row>
    <row r="24" spans="1:24" ht="19.5" customHeight="1">
      <c r="B24" s="273" t="s">
        <v>109</v>
      </c>
      <c r="C24" s="273"/>
      <c r="D24" s="273"/>
      <c r="E24" s="271" t="s">
        <v>607</v>
      </c>
      <c r="F24" s="271"/>
      <c r="G24" s="271"/>
      <c r="H24" s="271"/>
      <c r="I24" s="271"/>
      <c r="J24" s="271"/>
      <c r="K24" s="271"/>
      <c r="L24" s="271"/>
      <c r="M24" s="271"/>
      <c r="N24" s="271"/>
      <c r="O24" s="271"/>
      <c r="P24" s="271"/>
      <c r="Q24" s="271"/>
      <c r="R24" s="271"/>
      <c r="S24" s="271"/>
      <c r="T24" s="271"/>
      <c r="U24" s="271"/>
      <c r="V24" s="271"/>
      <c r="W24" s="271"/>
      <c r="X24" s="8" t="s">
        <v>110</v>
      </c>
    </row>
    <row r="25" spans="1:24" ht="20.100000000000001" customHeight="1">
      <c r="A25" s="272" t="s">
        <v>111</v>
      </c>
      <c r="B25" s="272"/>
      <c r="C25" s="272"/>
      <c r="D25" s="272"/>
      <c r="E25" s="272"/>
      <c r="F25" s="272"/>
      <c r="G25" s="272"/>
      <c r="H25" s="272"/>
      <c r="I25" s="272"/>
      <c r="J25" s="272"/>
      <c r="K25" s="272"/>
      <c r="L25" s="272"/>
      <c r="M25" s="272"/>
      <c r="N25" s="272"/>
      <c r="O25" s="272"/>
      <c r="P25" s="272"/>
      <c r="Q25" s="272"/>
      <c r="R25" s="272"/>
      <c r="S25" s="272"/>
      <c r="T25" s="272"/>
      <c r="U25" s="272"/>
      <c r="V25" s="272"/>
      <c r="W25" s="272"/>
      <c r="X25" s="272"/>
    </row>
    <row r="26" spans="1:24" ht="45" customHeight="1">
      <c r="A26" s="270" t="s">
        <v>622</v>
      </c>
      <c r="B26" s="270"/>
      <c r="C26" s="270"/>
      <c r="D26" s="270"/>
      <c r="E26" s="270"/>
      <c r="F26" s="270"/>
      <c r="G26" s="270"/>
      <c r="H26" s="270"/>
      <c r="I26" s="270"/>
      <c r="J26" s="270"/>
      <c r="K26" s="270"/>
      <c r="L26" s="270"/>
      <c r="M26" s="270"/>
      <c r="N26" s="270"/>
      <c r="O26" s="270"/>
      <c r="P26" s="270"/>
      <c r="Q26" s="270"/>
      <c r="R26" s="270"/>
      <c r="S26" s="270"/>
      <c r="T26" s="270"/>
      <c r="U26" s="270"/>
      <c r="V26" s="270"/>
      <c r="W26" s="270"/>
      <c r="X26" s="270"/>
    </row>
    <row r="27" spans="1:24" ht="19.5" customHeight="1">
      <c r="A27" s="7" t="s">
        <v>112</v>
      </c>
      <c r="B27" s="7"/>
      <c r="C27" s="7"/>
      <c r="D27" s="7"/>
      <c r="E27" s="7"/>
      <c r="F27" s="7"/>
      <c r="G27" s="7"/>
      <c r="H27" s="7"/>
      <c r="I27" s="7"/>
      <c r="J27" s="7"/>
      <c r="K27" s="7"/>
      <c r="L27" s="7"/>
      <c r="M27" s="7"/>
      <c r="N27" s="7"/>
      <c r="O27" s="7"/>
      <c r="P27" s="7"/>
      <c r="Q27" s="7"/>
      <c r="R27" s="7"/>
      <c r="S27" s="7"/>
      <c r="T27" s="7"/>
      <c r="U27" s="7"/>
      <c r="V27" s="7"/>
      <c r="W27" s="7"/>
      <c r="X27" s="7"/>
    </row>
    <row r="28" spans="1:24" ht="24" customHeight="1">
      <c r="A28" s="267" t="s">
        <v>182</v>
      </c>
      <c r="B28" s="267"/>
      <c r="C28" s="267"/>
      <c r="D28" s="268" t="s">
        <v>613</v>
      </c>
      <c r="E28" s="268"/>
      <c r="F28" s="268"/>
      <c r="G28" s="268"/>
      <c r="H28" s="268"/>
      <c r="I28" s="268"/>
      <c r="J28" s="268"/>
      <c r="K28" s="268"/>
      <c r="L28" s="268"/>
      <c r="M28" s="268"/>
      <c r="N28" s="268"/>
      <c r="O28" s="268"/>
      <c r="P28" s="268"/>
      <c r="Q28" s="268"/>
      <c r="R28" s="268"/>
      <c r="S28" s="268"/>
      <c r="T28" s="268"/>
      <c r="U28" s="268"/>
      <c r="V28" s="268"/>
      <c r="W28" s="268"/>
      <c r="X28" s="268"/>
    </row>
    <row r="29" spans="1:24" ht="24" customHeight="1">
      <c r="A29" s="267" t="s">
        <v>183</v>
      </c>
      <c r="B29" s="267"/>
      <c r="C29" s="267"/>
      <c r="D29" s="268" t="s">
        <v>614</v>
      </c>
      <c r="E29" s="268"/>
      <c r="F29" s="268"/>
      <c r="G29" s="268"/>
      <c r="H29" s="268"/>
      <c r="I29" s="268"/>
      <c r="J29" s="268"/>
      <c r="K29" s="268"/>
      <c r="L29" s="268"/>
      <c r="M29" s="268"/>
      <c r="N29" s="268"/>
      <c r="O29" s="268"/>
      <c r="P29" s="268"/>
      <c r="Q29" s="268"/>
      <c r="R29" s="268"/>
      <c r="S29" s="268"/>
      <c r="T29" s="268"/>
      <c r="U29" s="268"/>
      <c r="V29" s="268"/>
      <c r="W29" s="268"/>
      <c r="X29" s="268"/>
    </row>
    <row r="30" spans="1:24" ht="24" customHeight="1">
      <c r="A30" s="267" t="s">
        <v>184</v>
      </c>
      <c r="B30" s="267"/>
      <c r="C30" s="267"/>
      <c r="D30" s="268" t="s">
        <v>615</v>
      </c>
      <c r="E30" s="268"/>
      <c r="F30" s="268"/>
      <c r="G30" s="268"/>
      <c r="H30" s="268"/>
      <c r="I30" s="268"/>
      <c r="J30" s="268"/>
      <c r="K30" s="268"/>
      <c r="L30" s="268"/>
      <c r="M30" s="268"/>
      <c r="N30" s="268"/>
      <c r="O30" s="268"/>
      <c r="P30" s="268"/>
      <c r="Q30" s="268"/>
      <c r="R30" s="268"/>
      <c r="S30" s="268"/>
      <c r="T30" s="268"/>
      <c r="U30" s="268"/>
      <c r="V30" s="268"/>
      <c r="W30" s="268"/>
      <c r="X30" s="268"/>
    </row>
    <row r="31" spans="1:24" ht="24" customHeight="1">
      <c r="A31" s="267" t="s">
        <v>185</v>
      </c>
      <c r="B31" s="267"/>
      <c r="C31" s="267"/>
      <c r="D31" s="268" t="s">
        <v>616</v>
      </c>
      <c r="E31" s="268"/>
      <c r="F31" s="268"/>
      <c r="G31" s="268"/>
      <c r="H31" s="268"/>
      <c r="I31" s="268"/>
      <c r="J31" s="268"/>
      <c r="K31" s="268"/>
      <c r="L31" s="268"/>
      <c r="M31" s="268"/>
      <c r="N31" s="268"/>
      <c r="O31" s="268"/>
      <c r="P31" s="268"/>
      <c r="Q31" s="268"/>
      <c r="R31" s="268"/>
      <c r="S31" s="268"/>
      <c r="T31" s="268"/>
      <c r="U31" s="268"/>
      <c r="V31" s="268"/>
      <c r="W31" s="268"/>
      <c r="X31" s="268"/>
    </row>
    <row r="32" spans="1:24" ht="19.5" customHeight="1">
      <c r="A32" s="269" t="s">
        <v>191</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row>
    <row r="33" spans="1:26">
      <c r="A33" s="269"/>
      <c r="B33" s="269"/>
      <c r="C33" s="269"/>
      <c r="D33" s="269"/>
      <c r="E33" s="269"/>
      <c r="F33" s="269"/>
      <c r="G33" s="269"/>
      <c r="H33" s="269"/>
      <c r="I33" s="269"/>
      <c r="J33" s="269"/>
      <c r="K33" s="269"/>
      <c r="L33" s="269"/>
      <c r="M33" s="269"/>
      <c r="N33" s="269"/>
      <c r="O33" s="269"/>
      <c r="P33" s="269"/>
      <c r="Q33" s="269"/>
      <c r="R33" s="269"/>
      <c r="S33" s="269"/>
      <c r="T33" s="269"/>
      <c r="U33" s="269"/>
      <c r="V33" s="269"/>
      <c r="W33" s="269"/>
      <c r="X33" s="269"/>
    </row>
    <row r="34" spans="1:26" ht="19.5" customHeight="1">
      <c r="A34" s="7" t="s">
        <v>113</v>
      </c>
      <c r="B34" s="7"/>
      <c r="C34" s="7"/>
      <c r="D34" s="7"/>
      <c r="E34" s="7"/>
      <c r="F34" s="7"/>
      <c r="G34" s="7"/>
      <c r="H34" s="7"/>
      <c r="I34" s="7"/>
      <c r="J34" s="7"/>
      <c r="K34" s="7"/>
      <c r="L34" s="7"/>
      <c r="M34" s="7"/>
      <c r="N34" s="7"/>
      <c r="O34" s="7"/>
      <c r="P34" s="7"/>
      <c r="Q34" s="7"/>
      <c r="R34" s="7"/>
      <c r="S34" s="7"/>
      <c r="T34" s="7"/>
      <c r="U34" s="7"/>
      <c r="V34" s="7"/>
      <c r="W34" s="7"/>
      <c r="X34" s="7"/>
    </row>
    <row r="35" spans="1:26" ht="23.25" customHeight="1">
      <c r="A35" s="274" t="s">
        <v>61</v>
      </c>
      <c r="B35" s="275"/>
      <c r="C35" s="274" t="s">
        <v>3</v>
      </c>
      <c r="D35" s="275"/>
      <c r="E35" s="274" t="s">
        <v>4</v>
      </c>
      <c r="F35" s="276"/>
      <c r="G35" s="276"/>
      <c r="H35" s="275"/>
      <c r="I35" s="274" t="s">
        <v>133</v>
      </c>
      <c r="J35" s="276"/>
      <c r="K35" s="276"/>
      <c r="L35" s="275"/>
      <c r="M35" s="274" t="s">
        <v>134</v>
      </c>
      <c r="N35" s="276"/>
      <c r="O35" s="276"/>
      <c r="P35" s="275"/>
      <c r="Q35" s="274" t="s">
        <v>135</v>
      </c>
      <c r="R35" s="276"/>
      <c r="S35" s="276"/>
      <c r="T35" s="275"/>
      <c r="U35" s="274" t="s">
        <v>136</v>
      </c>
      <c r="V35" s="276"/>
      <c r="W35" s="276"/>
      <c r="X35" s="275"/>
    </row>
    <row r="36" spans="1:26" ht="19.5" customHeight="1">
      <c r="A36" s="293" t="s">
        <v>5</v>
      </c>
      <c r="B36" s="294"/>
      <c r="C36" s="274" t="s">
        <v>595</v>
      </c>
      <c r="D36" s="275"/>
      <c r="E36" s="265" t="s">
        <v>720</v>
      </c>
      <c r="F36" s="266"/>
      <c r="G36" s="266"/>
      <c r="H36" s="154"/>
      <c r="I36" s="300" t="str">
        <f>IF($E$36=1,INT($E36*38000),"")</f>
        <v/>
      </c>
      <c r="J36" s="301"/>
      <c r="K36" s="301"/>
      <c r="L36" s="159" t="s">
        <v>128</v>
      </c>
      <c r="M36" s="300" t="str">
        <f>IF($E$36=1,INT($E36*6500),"")</f>
        <v/>
      </c>
      <c r="N36" s="301"/>
      <c r="O36" s="301"/>
      <c r="P36" s="159" t="s">
        <v>128</v>
      </c>
      <c r="Q36" s="300" t="str">
        <f>IF($E$36=1,INT($E36*6500),"")</f>
        <v/>
      </c>
      <c r="R36" s="301"/>
      <c r="S36" s="301"/>
      <c r="T36" s="159" t="s">
        <v>128</v>
      </c>
      <c r="U36" s="300">
        <f>SUM(I36,M36,Q36)</f>
        <v>0</v>
      </c>
      <c r="V36" s="301"/>
      <c r="W36" s="301"/>
      <c r="X36" s="154" t="s">
        <v>128</v>
      </c>
      <c r="Z36" s="158" t="s">
        <v>600</v>
      </c>
    </row>
    <row r="37" spans="1:26">
      <c r="A37" s="277" t="s">
        <v>121</v>
      </c>
      <c r="B37" s="278"/>
      <c r="C37" s="314" t="s">
        <v>596</v>
      </c>
      <c r="D37" s="315"/>
      <c r="E37" s="324">
        <v>1</v>
      </c>
      <c r="F37" s="325"/>
      <c r="G37" s="325"/>
      <c r="H37" s="278" t="s">
        <v>7</v>
      </c>
      <c r="I37" s="302">
        <f>IF($U$14=1,INT($E37*120000),IF($U$14=2,INT($E37*116000),IF($U$14=3,INT($E37*112000),"0")))</f>
        <v>120000</v>
      </c>
      <c r="J37" s="303" t="str">
        <f t="shared" ref="J37:K42" si="0">IF($M$2=1,INT($F37*120000),IF($M$2=2,INT($F37*116000),IF($M$2=3,INT($F37*112000),"0")))</f>
        <v>0</v>
      </c>
      <c r="K37" s="303" t="str">
        <f t="shared" si="0"/>
        <v>0</v>
      </c>
      <c r="L37" s="295" t="s">
        <v>128</v>
      </c>
      <c r="M37" s="302">
        <f>IF($U$14=1,INT($E37*20000),IF($U$14=2,INT($E37*19500),IF($U$14=3,INT($E37*19000),"0")))</f>
        <v>20000</v>
      </c>
      <c r="N37" s="303" t="str">
        <f t="shared" ref="N37:O39" si="1">IF($M$2=1,INT($F37*20000),IF($M$2=2,INT($F37*19500),IF($M$2=3,INT($F37*19000),"0")))</f>
        <v>0</v>
      </c>
      <c r="O37" s="303" t="str">
        <f t="shared" si="1"/>
        <v>0</v>
      </c>
      <c r="P37" s="295" t="s">
        <v>128</v>
      </c>
      <c r="Q37" s="302">
        <f>M37</f>
        <v>20000</v>
      </c>
      <c r="R37" s="303"/>
      <c r="S37" s="303"/>
      <c r="T37" s="295" t="s">
        <v>128</v>
      </c>
      <c r="U37" s="302">
        <f t="shared" ref="U37:U42" si="2">SUM(I37,M37,Q37)</f>
        <v>160000</v>
      </c>
      <c r="V37" s="303"/>
      <c r="W37" s="303"/>
      <c r="X37" s="278" t="s">
        <v>128</v>
      </c>
      <c r="Z37" s="158">
        <v>1</v>
      </c>
    </row>
    <row r="38" spans="1:26">
      <c r="A38" s="279"/>
      <c r="B38" s="280"/>
      <c r="C38" s="310" t="s">
        <v>601</v>
      </c>
      <c r="D38" s="311"/>
      <c r="E38" s="326"/>
      <c r="F38" s="327"/>
      <c r="G38" s="327"/>
      <c r="H38" s="280"/>
      <c r="I38" s="304" t="str">
        <f>IF($M$2=1,INT($F38*120000),IF($M$2=2,INT($F38*116000),IF($M$2=3,INT($F38*112000),"0")))</f>
        <v>0</v>
      </c>
      <c r="J38" s="305" t="str">
        <f t="shared" si="0"/>
        <v>0</v>
      </c>
      <c r="K38" s="305" t="str">
        <f t="shared" si="0"/>
        <v>0</v>
      </c>
      <c r="L38" s="296"/>
      <c r="M38" s="304" t="str">
        <f>IF($M$2=1,INT($F38*20000),IF($M$2=2,INT($F38*19500),IF($M$2=3,INT($F38*19000),"0")))</f>
        <v>0</v>
      </c>
      <c r="N38" s="305" t="str">
        <f t="shared" si="1"/>
        <v>0</v>
      </c>
      <c r="O38" s="305" t="str">
        <f t="shared" si="1"/>
        <v>0</v>
      </c>
      <c r="P38" s="296"/>
      <c r="Q38" s="304"/>
      <c r="R38" s="305"/>
      <c r="S38" s="305"/>
      <c r="T38" s="296"/>
      <c r="U38" s="304">
        <f t="shared" si="2"/>
        <v>0</v>
      </c>
      <c r="V38" s="305"/>
      <c r="W38" s="305"/>
      <c r="X38" s="280"/>
    </row>
    <row r="39" spans="1:26">
      <c r="A39" s="281"/>
      <c r="B39" s="282"/>
      <c r="C39" s="312" t="s">
        <v>603</v>
      </c>
      <c r="D39" s="313"/>
      <c r="E39" s="328"/>
      <c r="F39" s="329"/>
      <c r="G39" s="329"/>
      <c r="H39" s="282"/>
      <c r="I39" s="298" t="str">
        <f>IF($M$2=1,INT($F39*120000),IF($M$2=2,INT($F39*116000),IF($M$2=3,INT($F39*112000),"0")))</f>
        <v>0</v>
      </c>
      <c r="J39" s="299" t="str">
        <f t="shared" si="0"/>
        <v>0</v>
      </c>
      <c r="K39" s="299" t="str">
        <f t="shared" si="0"/>
        <v>0</v>
      </c>
      <c r="L39" s="297"/>
      <c r="M39" s="298" t="str">
        <f>IF($M$2=1,INT($F39*20000),IF($M$2=2,INT($F39*19500),IF($M$2=3,INT($F39*19000),"0")))</f>
        <v>0</v>
      </c>
      <c r="N39" s="299" t="str">
        <f t="shared" si="1"/>
        <v>0</v>
      </c>
      <c r="O39" s="299" t="str">
        <f t="shared" si="1"/>
        <v>0</v>
      </c>
      <c r="P39" s="297"/>
      <c r="Q39" s="298"/>
      <c r="R39" s="299"/>
      <c r="S39" s="299"/>
      <c r="T39" s="297"/>
      <c r="U39" s="298">
        <f t="shared" si="2"/>
        <v>0</v>
      </c>
      <c r="V39" s="299"/>
      <c r="W39" s="299"/>
      <c r="X39" s="282"/>
    </row>
    <row r="40" spans="1:26">
      <c r="A40" s="277" t="s">
        <v>120</v>
      </c>
      <c r="B40" s="278"/>
      <c r="C40" s="314" t="s">
        <v>597</v>
      </c>
      <c r="D40" s="315"/>
      <c r="E40" s="324">
        <v>1</v>
      </c>
      <c r="F40" s="325"/>
      <c r="G40" s="325"/>
      <c r="H40" s="278" t="s">
        <v>7</v>
      </c>
      <c r="I40" s="302">
        <f>IF($U$14=1,INT($E40*332000),IF($U$14=2,INT($E40*304000),IF($U$14=3,INT($E40*276000),"0")))</f>
        <v>332000</v>
      </c>
      <c r="J40" s="303" t="str">
        <f t="shared" si="0"/>
        <v>0</v>
      </c>
      <c r="K40" s="303" t="str">
        <f t="shared" si="0"/>
        <v>0</v>
      </c>
      <c r="L40" s="295" t="s">
        <v>128</v>
      </c>
      <c r="M40" s="302">
        <f>IF($U$14=1,INT($E40*55500),IF($U$14=2,INT($E40*51000),IF($U$14=3,INT($E40*46000),"0")))</f>
        <v>55500</v>
      </c>
      <c r="N40" s="303" t="str">
        <f t="shared" ref="N40:O42" si="3">IF($M$2=1,INT($F40*20000),IF($M$2=2,INT($F40*19500),IF($M$2=3,INT($F40*19000),"0")))</f>
        <v>0</v>
      </c>
      <c r="O40" s="303" t="str">
        <f t="shared" si="3"/>
        <v>0</v>
      </c>
      <c r="P40" s="295" t="s">
        <v>128</v>
      </c>
      <c r="Q40" s="302">
        <f t="shared" ref="Q40" si="4">M40</f>
        <v>55500</v>
      </c>
      <c r="R40" s="303"/>
      <c r="S40" s="303"/>
      <c r="T40" s="295" t="s">
        <v>128</v>
      </c>
      <c r="U40" s="302">
        <f t="shared" si="2"/>
        <v>443000</v>
      </c>
      <c r="V40" s="303"/>
      <c r="W40" s="303"/>
      <c r="X40" s="278" t="s">
        <v>128</v>
      </c>
    </row>
    <row r="41" spans="1:26">
      <c r="A41" s="279"/>
      <c r="B41" s="280"/>
      <c r="C41" s="310" t="s">
        <v>602</v>
      </c>
      <c r="D41" s="311"/>
      <c r="E41" s="326"/>
      <c r="F41" s="327"/>
      <c r="G41" s="327"/>
      <c r="H41" s="280"/>
      <c r="I41" s="304" t="str">
        <f>IF($M$2=1,INT($F41*120000),IF($M$2=2,INT($F41*116000),IF($M$2=3,INT($F41*112000),"0")))</f>
        <v>0</v>
      </c>
      <c r="J41" s="305" t="str">
        <f t="shared" si="0"/>
        <v>0</v>
      </c>
      <c r="K41" s="305" t="str">
        <f t="shared" si="0"/>
        <v>0</v>
      </c>
      <c r="L41" s="296"/>
      <c r="M41" s="304" t="str">
        <f t="shared" ref="M41:M42" si="5">IF($M$2=1,INT($F41*20000),IF($M$2=2,INT($F41*19500),IF($M$2=3,INT($F41*19000),"0")))</f>
        <v>0</v>
      </c>
      <c r="N41" s="305" t="str">
        <f t="shared" si="3"/>
        <v>0</v>
      </c>
      <c r="O41" s="305" t="str">
        <f t="shared" si="3"/>
        <v>0</v>
      </c>
      <c r="P41" s="296"/>
      <c r="Q41" s="304"/>
      <c r="R41" s="305"/>
      <c r="S41" s="305"/>
      <c r="T41" s="296"/>
      <c r="U41" s="304">
        <f t="shared" si="2"/>
        <v>0</v>
      </c>
      <c r="V41" s="305"/>
      <c r="W41" s="305"/>
      <c r="X41" s="280"/>
    </row>
    <row r="42" spans="1:26">
      <c r="A42" s="281"/>
      <c r="B42" s="282"/>
      <c r="C42" s="312" t="s">
        <v>604</v>
      </c>
      <c r="D42" s="313"/>
      <c r="E42" s="328"/>
      <c r="F42" s="329"/>
      <c r="G42" s="329"/>
      <c r="H42" s="282"/>
      <c r="I42" s="298" t="str">
        <f>IF($M$2=1,INT($F42*120000),IF($M$2=2,INT($F42*116000),IF($M$2=3,INT($F42*112000),"0")))</f>
        <v>0</v>
      </c>
      <c r="J42" s="299" t="str">
        <f t="shared" si="0"/>
        <v>0</v>
      </c>
      <c r="K42" s="299" t="str">
        <f t="shared" si="0"/>
        <v>0</v>
      </c>
      <c r="L42" s="297"/>
      <c r="M42" s="298" t="str">
        <f t="shared" si="5"/>
        <v>0</v>
      </c>
      <c r="N42" s="299" t="str">
        <f t="shared" si="3"/>
        <v>0</v>
      </c>
      <c r="O42" s="299" t="str">
        <f t="shared" si="3"/>
        <v>0</v>
      </c>
      <c r="P42" s="297"/>
      <c r="Q42" s="298"/>
      <c r="R42" s="299"/>
      <c r="S42" s="299"/>
      <c r="T42" s="297"/>
      <c r="U42" s="298">
        <f t="shared" si="2"/>
        <v>0</v>
      </c>
      <c r="V42" s="299"/>
      <c r="W42" s="299"/>
      <c r="X42" s="282"/>
    </row>
    <row r="43" spans="1:26">
      <c r="A43" s="283" t="s">
        <v>115</v>
      </c>
      <c r="B43" s="284"/>
      <c r="C43" s="314" t="s">
        <v>705</v>
      </c>
      <c r="D43" s="315"/>
      <c r="E43" s="324">
        <v>0</v>
      </c>
      <c r="F43" s="325"/>
      <c r="G43" s="325"/>
      <c r="H43" s="278" t="s">
        <v>7</v>
      </c>
      <c r="I43" s="302"/>
      <c r="J43" s="303"/>
      <c r="K43" s="303"/>
      <c r="L43" s="295" t="s">
        <v>128</v>
      </c>
      <c r="M43" s="302"/>
      <c r="N43" s="303"/>
      <c r="O43" s="303"/>
      <c r="P43" s="295" t="s">
        <v>128</v>
      </c>
      <c r="Q43" s="302"/>
      <c r="R43" s="303"/>
      <c r="S43" s="303"/>
      <c r="T43" s="295" t="s">
        <v>128</v>
      </c>
      <c r="U43" s="302"/>
      <c r="V43" s="303"/>
      <c r="W43" s="303"/>
      <c r="X43" s="278" t="s">
        <v>128</v>
      </c>
    </row>
    <row r="44" spans="1:26">
      <c r="A44" s="285"/>
      <c r="B44" s="286"/>
      <c r="C44" s="310" t="s">
        <v>706</v>
      </c>
      <c r="D44" s="311"/>
      <c r="E44" s="326"/>
      <c r="F44" s="327"/>
      <c r="G44" s="327"/>
      <c r="H44" s="280"/>
      <c r="I44" s="304"/>
      <c r="J44" s="305"/>
      <c r="K44" s="305"/>
      <c r="L44" s="296"/>
      <c r="M44" s="304"/>
      <c r="N44" s="305"/>
      <c r="O44" s="305"/>
      <c r="P44" s="296"/>
      <c r="Q44" s="304"/>
      <c r="R44" s="305"/>
      <c r="S44" s="305"/>
      <c r="T44" s="296"/>
      <c r="U44" s="304"/>
      <c r="V44" s="305"/>
      <c r="W44" s="305"/>
      <c r="X44" s="280"/>
    </row>
    <row r="45" spans="1:26">
      <c r="A45" s="285"/>
      <c r="B45" s="286"/>
      <c r="C45" s="312" t="s">
        <v>707</v>
      </c>
      <c r="D45" s="313"/>
      <c r="E45" s="328"/>
      <c r="F45" s="329"/>
      <c r="G45" s="329"/>
      <c r="H45" s="282"/>
      <c r="I45" s="298"/>
      <c r="J45" s="299"/>
      <c r="K45" s="299"/>
      <c r="L45" s="297"/>
      <c r="M45" s="298"/>
      <c r="N45" s="299"/>
      <c r="O45" s="299"/>
      <c r="P45" s="297"/>
      <c r="Q45" s="298"/>
      <c r="R45" s="299"/>
      <c r="S45" s="299"/>
      <c r="T45" s="297"/>
      <c r="U45" s="298"/>
      <c r="V45" s="299"/>
      <c r="W45" s="299"/>
      <c r="X45" s="282"/>
    </row>
    <row r="46" spans="1:26" ht="19.5" customHeight="1">
      <c r="A46" s="53"/>
      <c r="B46" s="49" t="s">
        <v>122</v>
      </c>
      <c r="C46" s="274" t="s">
        <v>123</v>
      </c>
      <c r="D46" s="275"/>
      <c r="E46" s="274"/>
      <c r="F46" s="276"/>
      <c r="G46" s="276"/>
      <c r="H46" s="154"/>
      <c r="I46" s="300"/>
      <c r="J46" s="301"/>
      <c r="K46" s="301"/>
      <c r="L46" s="159" t="s">
        <v>128</v>
      </c>
      <c r="M46" s="306"/>
      <c r="N46" s="307"/>
      <c r="O46" s="307"/>
      <c r="P46" s="159" t="s">
        <v>128</v>
      </c>
      <c r="Q46" s="306"/>
      <c r="R46" s="307"/>
      <c r="S46" s="307"/>
      <c r="T46" s="159" t="s">
        <v>128</v>
      </c>
      <c r="U46" s="300"/>
      <c r="V46" s="301"/>
      <c r="W46" s="301"/>
      <c r="X46" s="154" t="s">
        <v>128</v>
      </c>
      <c r="Y46" s="51"/>
    </row>
    <row r="47" spans="1:26" ht="19.5" customHeight="1" thickBot="1">
      <c r="A47" s="287" t="s">
        <v>186</v>
      </c>
      <c r="B47" s="288"/>
      <c r="C47" s="332" t="s">
        <v>114</v>
      </c>
      <c r="D47" s="333"/>
      <c r="E47" s="332"/>
      <c r="F47" s="334"/>
      <c r="G47" s="334"/>
      <c r="H47" s="162"/>
      <c r="I47" s="336">
        <f>SUM(I36:K46)</f>
        <v>452000</v>
      </c>
      <c r="J47" s="337"/>
      <c r="K47" s="337"/>
      <c r="L47" s="161" t="s">
        <v>128</v>
      </c>
      <c r="M47" s="336">
        <f>SUM(M36:O46)</f>
        <v>75500</v>
      </c>
      <c r="N47" s="337"/>
      <c r="O47" s="337"/>
      <c r="P47" s="161" t="s">
        <v>128</v>
      </c>
      <c r="Q47" s="336">
        <f>SUM(Q36:S46)</f>
        <v>75500</v>
      </c>
      <c r="R47" s="337"/>
      <c r="S47" s="337"/>
      <c r="T47" s="161" t="s">
        <v>128</v>
      </c>
      <c r="U47" s="336">
        <f>SUM(U36:W46)</f>
        <v>603000</v>
      </c>
      <c r="V47" s="337"/>
      <c r="W47" s="337"/>
      <c r="X47" s="162" t="s">
        <v>128</v>
      </c>
      <c r="Z47" s="52"/>
    </row>
    <row r="48" spans="1:26" ht="19.5" customHeight="1" thickTop="1">
      <c r="A48" s="289" t="s">
        <v>116</v>
      </c>
      <c r="B48" s="290"/>
      <c r="C48" s="312" t="s">
        <v>598</v>
      </c>
      <c r="D48" s="313"/>
      <c r="E48" s="322">
        <v>100</v>
      </c>
      <c r="F48" s="323"/>
      <c r="G48" s="323"/>
      <c r="H48" s="153" t="s">
        <v>127</v>
      </c>
      <c r="I48" s="298">
        <f>INT(E48*800)</f>
        <v>80000</v>
      </c>
      <c r="J48" s="299"/>
      <c r="K48" s="299"/>
      <c r="L48" s="160" t="s">
        <v>128</v>
      </c>
      <c r="M48" s="298">
        <f>INT(E48*140)</f>
        <v>14000</v>
      </c>
      <c r="N48" s="299"/>
      <c r="O48" s="299"/>
      <c r="P48" s="160" t="s">
        <v>128</v>
      </c>
      <c r="Q48" s="298">
        <f>M48</f>
        <v>14000</v>
      </c>
      <c r="R48" s="299"/>
      <c r="S48" s="299"/>
      <c r="T48" s="160" t="s">
        <v>128</v>
      </c>
      <c r="U48" s="298">
        <f>SUM(I48,M48,Q48)</f>
        <v>108000</v>
      </c>
      <c r="V48" s="299"/>
      <c r="W48" s="299"/>
      <c r="X48" s="153" t="s">
        <v>128</v>
      </c>
      <c r="Z48" s="52"/>
    </row>
    <row r="49" spans="1:26" ht="35.25" customHeight="1">
      <c r="A49" s="291" t="s">
        <v>125</v>
      </c>
      <c r="B49" s="292"/>
      <c r="C49" s="274" t="s">
        <v>599</v>
      </c>
      <c r="D49" s="275"/>
      <c r="E49" s="265" t="s">
        <v>720</v>
      </c>
      <c r="F49" s="266"/>
      <c r="G49" s="266"/>
      <c r="H49" s="154"/>
      <c r="I49" s="300" t="str">
        <f>IFERROR(INT(E49*50000),"0")</f>
        <v>0</v>
      </c>
      <c r="J49" s="301"/>
      <c r="K49" s="301"/>
      <c r="L49" s="159" t="s">
        <v>128</v>
      </c>
      <c r="M49" s="300" t="str">
        <f>IFERROR(INT(E49*8500),"0")</f>
        <v>0</v>
      </c>
      <c r="N49" s="301"/>
      <c r="O49" s="301"/>
      <c r="P49" s="159" t="s">
        <v>128</v>
      </c>
      <c r="Q49" s="300" t="str">
        <f>M49</f>
        <v>0</v>
      </c>
      <c r="R49" s="301"/>
      <c r="S49" s="301"/>
      <c r="T49" s="159" t="s">
        <v>128</v>
      </c>
      <c r="U49" s="300">
        <f>SUM(I49,M49,Q49)</f>
        <v>0</v>
      </c>
      <c r="V49" s="301"/>
      <c r="W49" s="301"/>
      <c r="X49" s="154" t="s">
        <v>128</v>
      </c>
      <c r="Z49" s="52"/>
    </row>
    <row r="50" spans="1:26" ht="19.5" customHeight="1">
      <c r="A50" s="283" t="s">
        <v>124</v>
      </c>
      <c r="B50" s="284"/>
      <c r="C50" s="274" t="s">
        <v>118</v>
      </c>
      <c r="D50" s="275"/>
      <c r="E50" s="320">
        <v>10000</v>
      </c>
      <c r="F50" s="321"/>
      <c r="G50" s="321"/>
      <c r="H50" s="159" t="s">
        <v>128</v>
      </c>
      <c r="I50" s="300">
        <f>INT(ROUNDDOWN(E50*1/2,-3))</f>
        <v>5000</v>
      </c>
      <c r="J50" s="301"/>
      <c r="K50" s="301"/>
      <c r="L50" s="159" t="s">
        <v>128</v>
      </c>
      <c r="M50" s="306"/>
      <c r="N50" s="307"/>
      <c r="O50" s="307"/>
      <c r="P50" s="159" t="s">
        <v>128</v>
      </c>
      <c r="Q50" s="306"/>
      <c r="R50" s="307"/>
      <c r="S50" s="307"/>
      <c r="T50" s="159" t="s">
        <v>128</v>
      </c>
      <c r="U50" s="300">
        <f>SUM(I50,M50)</f>
        <v>5000</v>
      </c>
      <c r="V50" s="301"/>
      <c r="W50" s="301"/>
      <c r="X50" s="154" t="s">
        <v>128</v>
      </c>
    </row>
    <row r="51" spans="1:26" ht="19.5" customHeight="1">
      <c r="A51" s="289"/>
      <c r="B51" s="290"/>
      <c r="C51" s="312" t="s">
        <v>119</v>
      </c>
      <c r="D51" s="313"/>
      <c r="E51" s="320">
        <v>50000</v>
      </c>
      <c r="F51" s="321"/>
      <c r="G51" s="321"/>
      <c r="H51" s="159" t="s">
        <v>128</v>
      </c>
      <c r="I51" s="300">
        <f>INT(ROUNDDOWN(E51*1/3,-3))</f>
        <v>16000</v>
      </c>
      <c r="J51" s="301"/>
      <c r="K51" s="301"/>
      <c r="L51" s="159" t="s">
        <v>128</v>
      </c>
      <c r="M51" s="306"/>
      <c r="N51" s="307"/>
      <c r="O51" s="307"/>
      <c r="P51" s="159" t="s">
        <v>128</v>
      </c>
      <c r="Q51" s="306"/>
      <c r="R51" s="307"/>
      <c r="S51" s="307"/>
      <c r="T51" s="159" t="s">
        <v>128</v>
      </c>
      <c r="U51" s="300">
        <f>I51</f>
        <v>16000</v>
      </c>
      <c r="V51" s="301"/>
      <c r="W51" s="301"/>
      <c r="X51" s="154" t="s">
        <v>128</v>
      </c>
      <c r="Z51" s="50"/>
    </row>
    <row r="52" spans="1:26" ht="19.5" customHeight="1" thickBot="1">
      <c r="A52" s="287" t="s">
        <v>187</v>
      </c>
      <c r="B52" s="331"/>
      <c r="C52" s="331"/>
      <c r="D52" s="288"/>
      <c r="E52" s="318"/>
      <c r="F52" s="319"/>
      <c r="G52" s="319"/>
      <c r="H52" s="161"/>
      <c r="I52" s="336">
        <f>SUM(I48:K51)</f>
        <v>101000</v>
      </c>
      <c r="J52" s="337"/>
      <c r="K52" s="337"/>
      <c r="L52" s="161" t="s">
        <v>128</v>
      </c>
      <c r="M52" s="336">
        <f>SUM(M48:O51)</f>
        <v>14000</v>
      </c>
      <c r="N52" s="337"/>
      <c r="O52" s="337"/>
      <c r="P52" s="161" t="s">
        <v>128</v>
      </c>
      <c r="Q52" s="336">
        <f>SUM(Q48:S51)</f>
        <v>14000</v>
      </c>
      <c r="R52" s="337"/>
      <c r="S52" s="337"/>
      <c r="T52" s="161" t="s">
        <v>128</v>
      </c>
      <c r="U52" s="336">
        <f>SUM(U48:W51)</f>
        <v>129000</v>
      </c>
      <c r="V52" s="337"/>
      <c r="W52" s="337"/>
      <c r="X52" s="162" t="s">
        <v>128</v>
      </c>
    </row>
    <row r="53" spans="1:26" ht="19.5" customHeight="1" thickTop="1" thickBot="1">
      <c r="A53" s="387" t="s">
        <v>188</v>
      </c>
      <c r="B53" s="388"/>
      <c r="C53" s="388"/>
      <c r="D53" s="389"/>
      <c r="E53" s="390"/>
      <c r="F53" s="391"/>
      <c r="G53" s="391"/>
      <c r="H53" s="163"/>
      <c r="I53" s="338">
        <f>I47+I52</f>
        <v>553000</v>
      </c>
      <c r="J53" s="339"/>
      <c r="K53" s="339"/>
      <c r="L53" s="164" t="s">
        <v>128</v>
      </c>
      <c r="M53" s="338">
        <f>M47+M52</f>
        <v>89500</v>
      </c>
      <c r="N53" s="339"/>
      <c r="O53" s="339"/>
      <c r="P53" s="164" t="s">
        <v>128</v>
      </c>
      <c r="Q53" s="338">
        <f>Q47+Q52</f>
        <v>89500</v>
      </c>
      <c r="R53" s="339"/>
      <c r="S53" s="339"/>
      <c r="T53" s="164" t="s">
        <v>128</v>
      </c>
      <c r="U53" s="338">
        <f>U47+U52</f>
        <v>732000</v>
      </c>
      <c r="V53" s="339"/>
      <c r="W53" s="339"/>
      <c r="X53" s="165" t="s">
        <v>128</v>
      </c>
    </row>
    <row r="54" spans="1:26" ht="19.5" customHeight="1" thickBot="1">
      <c r="A54" s="369" t="s">
        <v>189</v>
      </c>
      <c r="B54" s="370"/>
      <c r="C54" s="370"/>
      <c r="D54" s="371"/>
      <c r="E54" s="372"/>
      <c r="F54" s="373"/>
      <c r="G54" s="373"/>
      <c r="H54" s="166"/>
      <c r="I54" s="374">
        <f>ROUNDDOWN(I53,-3)</f>
        <v>553000</v>
      </c>
      <c r="J54" s="375"/>
      <c r="K54" s="375"/>
      <c r="L54" s="167" t="s">
        <v>190</v>
      </c>
      <c r="M54" s="374">
        <f>ROUNDDOWN(M53,-3)</f>
        <v>89000</v>
      </c>
      <c r="N54" s="375"/>
      <c r="O54" s="375"/>
      <c r="P54" s="167" t="s">
        <v>190</v>
      </c>
      <c r="Q54" s="374">
        <f>ROUNDDOWN(Q53,-3)</f>
        <v>89000</v>
      </c>
      <c r="R54" s="375"/>
      <c r="S54" s="375"/>
      <c r="T54" s="167" t="s">
        <v>190</v>
      </c>
      <c r="U54" s="374">
        <f>SUM(I54,M54,Q54)</f>
        <v>731000</v>
      </c>
      <c r="V54" s="375"/>
      <c r="W54" s="375"/>
      <c r="X54" s="168" t="s">
        <v>190</v>
      </c>
    </row>
    <row r="55" spans="1:26" ht="35.25" customHeight="1">
      <c r="A55" s="289" t="s">
        <v>6</v>
      </c>
      <c r="B55" s="330"/>
      <c r="C55" s="330"/>
      <c r="D55" s="290"/>
      <c r="E55" s="316">
        <f>SUM(E37:G45)</f>
        <v>2</v>
      </c>
      <c r="F55" s="317"/>
      <c r="G55" s="317"/>
      <c r="H55" s="155" t="s">
        <v>126</v>
      </c>
      <c r="I55" s="312"/>
      <c r="J55" s="335"/>
      <c r="K55" s="335"/>
      <c r="L55" s="155"/>
      <c r="M55" s="312"/>
      <c r="N55" s="335"/>
      <c r="O55" s="335"/>
      <c r="P55" s="155"/>
      <c r="Q55" s="312"/>
      <c r="R55" s="335"/>
      <c r="S55" s="335"/>
      <c r="T55" s="155"/>
      <c r="U55" s="312"/>
      <c r="V55" s="335"/>
      <c r="W55" s="335"/>
      <c r="X55" s="155"/>
    </row>
    <row r="56" spans="1:26" s="31" customFormat="1">
      <c r="A56" s="309" t="s">
        <v>129</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row>
    <row r="57" spans="1:26" s="31" customFormat="1">
      <c r="A57" s="309" t="s">
        <v>130</v>
      </c>
      <c r="B57" s="309"/>
      <c r="C57" s="309"/>
      <c r="D57" s="309"/>
      <c r="E57" s="309"/>
      <c r="F57" s="309"/>
      <c r="G57" s="309"/>
      <c r="H57" s="309"/>
      <c r="I57" s="309"/>
      <c r="J57" s="309"/>
      <c r="K57" s="309"/>
      <c r="L57" s="309"/>
      <c r="M57" s="309"/>
      <c r="N57" s="309"/>
      <c r="O57" s="309"/>
      <c r="P57" s="309"/>
      <c r="Q57" s="309"/>
      <c r="R57" s="309"/>
      <c r="S57" s="309"/>
      <c r="T57" s="309"/>
      <c r="U57" s="309"/>
      <c r="V57" s="309"/>
      <c r="W57" s="309"/>
      <c r="X57" s="309"/>
    </row>
    <row r="58" spans="1:26" s="31" customFormat="1">
      <c r="A58" s="309" t="s">
        <v>605</v>
      </c>
      <c r="B58" s="309"/>
      <c r="C58" s="309"/>
      <c r="D58" s="309"/>
      <c r="E58" s="309"/>
      <c r="F58" s="309"/>
      <c r="G58" s="309"/>
      <c r="H58" s="309"/>
      <c r="I58" s="309"/>
      <c r="J58" s="309"/>
      <c r="K58" s="309"/>
      <c r="L58" s="309"/>
      <c r="M58" s="309"/>
      <c r="N58" s="309"/>
      <c r="O58" s="309"/>
      <c r="P58" s="309"/>
      <c r="Q58" s="309"/>
      <c r="R58" s="309"/>
      <c r="S58" s="309"/>
      <c r="T58" s="309"/>
      <c r="U58" s="309"/>
      <c r="V58" s="309"/>
      <c r="W58" s="309"/>
      <c r="X58" s="309"/>
    </row>
    <row r="59" spans="1:26" s="31" customFormat="1" ht="38.25" customHeight="1">
      <c r="A59" s="308" t="s">
        <v>606</v>
      </c>
      <c r="B59" s="308"/>
      <c r="C59" s="308"/>
      <c r="D59" s="308"/>
      <c r="E59" s="308"/>
      <c r="F59" s="308"/>
      <c r="G59" s="308"/>
      <c r="H59" s="308"/>
      <c r="I59" s="308"/>
      <c r="J59" s="308"/>
      <c r="K59" s="308"/>
      <c r="L59" s="308"/>
      <c r="M59" s="308"/>
      <c r="N59" s="308"/>
      <c r="O59" s="308"/>
      <c r="P59" s="308"/>
      <c r="Q59" s="308"/>
      <c r="R59" s="308"/>
      <c r="S59" s="308"/>
      <c r="T59" s="308"/>
      <c r="U59" s="308"/>
      <c r="V59" s="308"/>
      <c r="W59" s="308"/>
      <c r="X59" s="308"/>
    </row>
    <row r="60" spans="1:26" ht="6" customHeight="1">
      <c r="A60" s="269"/>
      <c r="B60" s="269"/>
      <c r="C60" s="269"/>
      <c r="D60" s="269"/>
      <c r="E60" s="269"/>
      <c r="F60" s="269"/>
      <c r="G60" s="269"/>
      <c r="H60" s="269"/>
      <c r="I60" s="269"/>
      <c r="J60" s="269"/>
      <c r="K60" s="269"/>
      <c r="L60" s="269"/>
      <c r="M60" s="269"/>
      <c r="N60" s="269"/>
      <c r="O60" s="269"/>
      <c r="P60" s="269"/>
      <c r="Q60" s="269"/>
      <c r="R60" s="269"/>
      <c r="S60" s="269"/>
      <c r="T60" s="269"/>
      <c r="U60" s="269"/>
      <c r="V60" s="269"/>
      <c r="W60" s="269"/>
      <c r="X60" s="269"/>
    </row>
    <row r="61" spans="1:26" ht="14.25">
      <c r="A61" s="67" t="s">
        <v>192</v>
      </c>
      <c r="B61" s="67"/>
      <c r="C61" s="67"/>
      <c r="D61" s="67"/>
      <c r="E61" s="67"/>
      <c r="F61" s="67"/>
      <c r="G61" s="7"/>
      <c r="H61" s="7"/>
      <c r="I61" s="7"/>
      <c r="J61" s="7"/>
      <c r="K61" s="7"/>
      <c r="L61" s="7"/>
      <c r="M61" s="7"/>
      <c r="N61" s="7"/>
      <c r="O61" s="7"/>
      <c r="P61" s="7"/>
      <c r="Q61" s="7"/>
      <c r="R61" s="7"/>
      <c r="S61" s="7"/>
      <c r="T61" s="7"/>
      <c r="U61" s="7"/>
      <c r="V61" s="7"/>
      <c r="W61" s="7"/>
      <c r="X61" s="7"/>
    </row>
    <row r="62" spans="1:26" ht="6" customHeight="1">
      <c r="A62" s="67"/>
      <c r="B62" s="67"/>
      <c r="C62" s="67"/>
      <c r="D62" s="67"/>
      <c r="E62" s="67"/>
      <c r="F62" s="67"/>
      <c r="G62" s="7"/>
      <c r="H62" s="7"/>
      <c r="I62" s="7"/>
      <c r="J62" s="7"/>
      <c r="K62" s="7"/>
      <c r="L62" s="7"/>
      <c r="M62" s="7"/>
      <c r="N62" s="7"/>
      <c r="O62" s="7"/>
      <c r="P62" s="7"/>
      <c r="Q62" s="7"/>
      <c r="R62" s="7"/>
      <c r="S62" s="7"/>
      <c r="T62" s="7"/>
      <c r="U62" s="7"/>
      <c r="V62" s="7"/>
      <c r="W62" s="7"/>
      <c r="X62" s="7"/>
    </row>
    <row r="63" spans="1:26" ht="19.5" customHeight="1">
      <c r="A63" s="383" t="s">
        <v>193</v>
      </c>
      <c r="B63" s="383"/>
      <c r="C63" s="385">
        <f>I54</f>
        <v>553000</v>
      </c>
      <c r="D63" s="385"/>
      <c r="E63" s="385"/>
      <c r="F63" s="68" t="s">
        <v>194</v>
      </c>
      <c r="G63" s="7"/>
      <c r="H63" s="7"/>
      <c r="I63" s="7"/>
      <c r="J63" s="7"/>
      <c r="K63" s="7"/>
      <c r="L63" s="7"/>
      <c r="M63" s="7"/>
      <c r="N63" s="7"/>
      <c r="O63" s="7"/>
      <c r="P63" s="7"/>
      <c r="Q63" s="7"/>
      <c r="R63" s="7"/>
      <c r="S63" s="7"/>
      <c r="T63" s="7"/>
      <c r="U63" s="7"/>
      <c r="V63" s="7"/>
      <c r="W63" s="7"/>
      <c r="X63" s="7"/>
    </row>
    <row r="64" spans="1:26" ht="6" customHeight="1">
      <c r="A64" s="69"/>
      <c r="B64" s="69"/>
      <c r="C64" s="382"/>
      <c r="D64" s="382"/>
      <c r="E64" s="382"/>
      <c r="F64" s="67"/>
      <c r="G64" s="7"/>
      <c r="H64" s="7"/>
      <c r="I64" s="7"/>
      <c r="J64" s="7"/>
      <c r="K64" s="7"/>
      <c r="L64" s="7"/>
      <c r="M64" s="7"/>
      <c r="N64" s="7"/>
      <c r="O64" s="7"/>
      <c r="P64" s="7"/>
      <c r="Q64" s="7"/>
      <c r="R64" s="7"/>
      <c r="S64" s="7"/>
      <c r="T64" s="7"/>
      <c r="U64" s="7"/>
      <c r="V64" s="7"/>
      <c r="W64" s="7"/>
      <c r="X64" s="7"/>
    </row>
    <row r="65" spans="1:24" ht="19.5" customHeight="1">
      <c r="A65" s="383" t="s">
        <v>195</v>
      </c>
      <c r="B65" s="383"/>
      <c r="C65" s="385">
        <f>M54</f>
        <v>89000</v>
      </c>
      <c r="D65" s="385"/>
      <c r="E65" s="385"/>
      <c r="F65" s="68" t="s">
        <v>194</v>
      </c>
      <c r="G65" s="7"/>
      <c r="H65" s="7"/>
      <c r="I65" s="7"/>
      <c r="J65" s="7"/>
      <c r="K65" s="7"/>
      <c r="L65" s="7"/>
      <c r="M65" s="7"/>
      <c r="N65" s="7"/>
      <c r="O65" s="7"/>
      <c r="P65" s="7"/>
      <c r="Q65" s="7"/>
      <c r="R65" s="7"/>
      <c r="S65" s="7"/>
      <c r="T65" s="7"/>
      <c r="U65" s="7"/>
      <c r="V65" s="7"/>
      <c r="W65" s="7"/>
      <c r="X65" s="7"/>
    </row>
    <row r="66" spans="1:24" ht="6" customHeight="1">
      <c r="A66" s="69"/>
      <c r="B66" s="69"/>
      <c r="C66" s="382"/>
      <c r="D66" s="382"/>
      <c r="E66" s="382"/>
      <c r="F66" s="67"/>
      <c r="G66" s="7"/>
      <c r="H66" s="7"/>
      <c r="I66" s="7"/>
      <c r="J66" s="7"/>
      <c r="K66" s="7"/>
      <c r="L66" s="7"/>
      <c r="M66" s="7"/>
      <c r="N66" s="7"/>
      <c r="O66" s="7"/>
      <c r="P66" s="7"/>
      <c r="Q66" s="7"/>
      <c r="R66" s="7"/>
      <c r="S66" s="7"/>
      <c r="T66" s="7"/>
      <c r="U66" s="7"/>
      <c r="V66" s="7"/>
      <c r="W66" s="7"/>
      <c r="X66" s="7"/>
    </row>
    <row r="67" spans="1:24" ht="19.5" customHeight="1">
      <c r="A67" s="383" t="s">
        <v>196</v>
      </c>
      <c r="B67" s="383"/>
      <c r="C67" s="385">
        <f>Q54</f>
        <v>89000</v>
      </c>
      <c r="D67" s="385"/>
      <c r="E67" s="385"/>
      <c r="F67" s="68" t="s">
        <v>194</v>
      </c>
      <c r="G67" s="7"/>
      <c r="H67" s="7"/>
      <c r="I67" s="7"/>
      <c r="J67" s="7"/>
      <c r="K67" s="7"/>
      <c r="L67" s="7"/>
      <c r="M67" s="7"/>
      <c r="N67" s="7"/>
      <c r="O67" s="7"/>
      <c r="P67" s="7"/>
      <c r="Q67" s="7"/>
      <c r="R67" s="7"/>
      <c r="S67" s="7"/>
      <c r="T67" s="7"/>
      <c r="U67" s="7"/>
      <c r="V67" s="7"/>
      <c r="W67" s="7"/>
      <c r="X67" s="7"/>
    </row>
    <row r="68" spans="1:24" ht="6" customHeight="1">
      <c r="A68" s="69"/>
      <c r="B68" s="69"/>
      <c r="C68" s="386"/>
      <c r="D68" s="386"/>
      <c r="E68" s="386"/>
      <c r="F68" s="67"/>
      <c r="G68" s="7"/>
      <c r="H68" s="7"/>
      <c r="I68" s="7"/>
      <c r="J68" s="7"/>
      <c r="K68" s="7"/>
      <c r="L68" s="7"/>
      <c r="M68" s="7"/>
      <c r="N68" s="7"/>
      <c r="O68" s="7"/>
      <c r="P68" s="7"/>
      <c r="Q68" s="7"/>
      <c r="R68" s="7"/>
      <c r="S68" s="7"/>
      <c r="T68" s="7"/>
      <c r="U68" s="7"/>
      <c r="V68" s="7"/>
      <c r="W68" s="7"/>
      <c r="X68" s="7"/>
    </row>
    <row r="69" spans="1:24" ht="19.5" customHeight="1" thickBot="1">
      <c r="A69" s="380" t="s">
        <v>197</v>
      </c>
      <c r="B69" s="380"/>
      <c r="C69" s="381">
        <f>C63+C65+C67</f>
        <v>731000</v>
      </c>
      <c r="D69" s="381"/>
      <c r="E69" s="381"/>
      <c r="F69" s="70" t="s">
        <v>194</v>
      </c>
      <c r="G69" s="7"/>
      <c r="H69" s="7"/>
      <c r="I69" s="7"/>
      <c r="J69" s="7"/>
      <c r="K69" s="7"/>
      <c r="L69" s="7"/>
      <c r="M69" s="7"/>
      <c r="N69" s="7"/>
      <c r="O69" s="7"/>
      <c r="P69" s="7"/>
      <c r="Q69" s="7"/>
      <c r="R69" s="7"/>
      <c r="S69" s="7"/>
      <c r="T69" s="7"/>
      <c r="U69" s="7"/>
      <c r="V69" s="7"/>
      <c r="W69" s="7"/>
      <c r="X69" s="7"/>
    </row>
    <row r="70" spans="1:24" ht="6" customHeight="1" thickTop="1">
      <c r="A70" s="69"/>
      <c r="B70" s="69"/>
      <c r="C70" s="382"/>
      <c r="D70" s="382"/>
      <c r="E70" s="382"/>
      <c r="F70" s="67"/>
      <c r="G70" s="7"/>
      <c r="H70" s="7"/>
      <c r="I70" s="7"/>
      <c r="J70" s="7"/>
      <c r="K70" s="7"/>
      <c r="L70" s="7"/>
      <c r="M70" s="7"/>
      <c r="N70" s="7"/>
      <c r="O70" s="7"/>
      <c r="P70" s="7"/>
      <c r="Q70" s="7"/>
      <c r="R70" s="7"/>
      <c r="S70" s="7"/>
      <c r="T70" s="7"/>
      <c r="U70" s="7"/>
      <c r="V70" s="7"/>
      <c r="W70" s="7"/>
      <c r="X70" s="7"/>
    </row>
    <row r="71" spans="1:24" ht="19.5" customHeight="1">
      <c r="A71" s="383" t="s">
        <v>198</v>
      </c>
      <c r="B71" s="383"/>
      <c r="C71" s="384">
        <v>100000</v>
      </c>
      <c r="D71" s="384"/>
      <c r="E71" s="384"/>
      <c r="F71" s="68" t="s">
        <v>194</v>
      </c>
      <c r="G71" s="7"/>
      <c r="H71" s="7"/>
      <c r="I71" s="7"/>
      <c r="J71" s="7"/>
      <c r="K71" s="7"/>
      <c r="L71" s="7"/>
      <c r="M71" s="7"/>
      <c r="N71" s="7"/>
      <c r="O71" s="7"/>
      <c r="P71" s="7"/>
      <c r="Q71" s="7"/>
      <c r="R71" s="7"/>
      <c r="S71" s="7"/>
      <c r="T71" s="7"/>
      <c r="U71" s="7"/>
      <c r="V71" s="7"/>
      <c r="W71" s="7"/>
      <c r="X71" s="7"/>
    </row>
    <row r="72" spans="1:24" ht="6" customHeight="1">
      <c r="A72" s="69"/>
      <c r="B72" s="69"/>
      <c r="C72" s="382"/>
      <c r="D72" s="382"/>
      <c r="E72" s="382"/>
      <c r="F72" s="67"/>
      <c r="G72" s="7"/>
      <c r="H72" s="7"/>
      <c r="I72" s="7"/>
      <c r="J72" s="7"/>
      <c r="K72" s="7"/>
      <c r="L72" s="7"/>
      <c r="M72" s="7"/>
      <c r="N72" s="7"/>
      <c r="O72" s="7"/>
      <c r="P72" s="7"/>
      <c r="Q72" s="7"/>
      <c r="R72" s="7"/>
      <c r="S72" s="7"/>
      <c r="T72" s="7"/>
      <c r="U72" s="7"/>
      <c r="V72" s="7"/>
      <c r="W72" s="7"/>
      <c r="X72" s="7"/>
    </row>
    <row r="73" spans="1:24" ht="19.5" customHeight="1" thickBot="1">
      <c r="A73" s="380" t="s">
        <v>199</v>
      </c>
      <c r="B73" s="380"/>
      <c r="C73" s="381">
        <f>C69+C71</f>
        <v>831000</v>
      </c>
      <c r="D73" s="381"/>
      <c r="E73" s="381"/>
      <c r="F73" s="70" t="s">
        <v>194</v>
      </c>
      <c r="G73" s="7"/>
      <c r="H73" s="7"/>
      <c r="I73" s="7"/>
      <c r="J73" s="7"/>
      <c r="K73" s="7"/>
      <c r="L73" s="7"/>
      <c r="M73" s="7"/>
      <c r="N73" s="7"/>
      <c r="O73" s="7"/>
      <c r="P73" s="7"/>
      <c r="Q73" s="7"/>
      <c r="R73" s="7"/>
      <c r="S73" s="7"/>
      <c r="T73" s="7"/>
      <c r="U73" s="7"/>
      <c r="V73" s="7"/>
      <c r="W73" s="7"/>
      <c r="X73" s="7"/>
    </row>
    <row r="74" spans="1:24" s="31" customFormat="1" ht="26.25" customHeight="1" thickTop="1">
      <c r="A74" s="309" t="s">
        <v>179</v>
      </c>
      <c r="B74" s="309"/>
      <c r="C74" s="309"/>
      <c r="D74" s="309"/>
      <c r="E74" s="309"/>
      <c r="F74" s="309"/>
      <c r="G74" s="309"/>
      <c r="H74" s="309"/>
      <c r="I74" s="309"/>
      <c r="J74" s="309"/>
      <c r="K74" s="309"/>
      <c r="L74" s="309"/>
      <c r="M74" s="309"/>
      <c r="N74" s="309"/>
      <c r="O74" s="309"/>
      <c r="P74" s="309"/>
      <c r="Q74" s="309"/>
      <c r="R74" s="309"/>
      <c r="S74" s="309"/>
      <c r="T74" s="309"/>
      <c r="U74" s="309"/>
      <c r="V74" s="309"/>
      <c r="W74" s="309"/>
      <c r="X74" s="309"/>
    </row>
    <row r="75" spans="1:24" ht="19.5" customHeight="1">
      <c r="A75" s="269"/>
      <c r="B75" s="269"/>
      <c r="C75" s="269"/>
      <c r="D75" s="269"/>
      <c r="E75" s="269"/>
      <c r="F75" s="269"/>
      <c r="G75" s="269"/>
      <c r="H75" s="269"/>
      <c r="I75" s="269"/>
      <c r="J75" s="269"/>
      <c r="K75" s="269"/>
      <c r="L75" s="269"/>
      <c r="M75" s="269"/>
      <c r="N75" s="269"/>
      <c r="O75" s="269"/>
      <c r="P75" s="269"/>
      <c r="Q75" s="269"/>
      <c r="R75" s="269"/>
      <c r="S75" s="269"/>
      <c r="T75" s="269"/>
      <c r="U75" s="269"/>
      <c r="V75" s="269"/>
      <c r="W75" s="269"/>
      <c r="X75" s="269"/>
    </row>
    <row r="76" spans="1:24" ht="19.5" customHeight="1">
      <c r="A76" s="7" t="s">
        <v>131</v>
      </c>
      <c r="B76" s="7"/>
      <c r="C76" s="7"/>
      <c r="D76" s="7"/>
      <c r="E76" s="7"/>
      <c r="F76" s="7"/>
      <c r="G76" s="7"/>
      <c r="H76" s="7"/>
      <c r="I76" s="7"/>
      <c r="J76" s="7"/>
      <c r="K76" s="7"/>
      <c r="L76" s="7"/>
      <c r="M76" s="7"/>
      <c r="N76" s="7"/>
      <c r="O76" s="7"/>
      <c r="P76" s="7"/>
      <c r="Q76" s="7"/>
      <c r="R76" s="7"/>
      <c r="S76" s="7"/>
      <c r="T76" s="7"/>
      <c r="U76" s="7"/>
      <c r="V76" s="7"/>
      <c r="W76" s="7"/>
      <c r="X76" s="7"/>
    </row>
    <row r="77" spans="1:24" ht="19.5" customHeight="1">
      <c r="A77" s="346" t="s">
        <v>61</v>
      </c>
      <c r="B77" s="346"/>
      <c r="C77" s="62" t="s">
        <v>137</v>
      </c>
      <c r="D77" s="62" t="s">
        <v>138</v>
      </c>
      <c r="E77" s="347" t="s">
        <v>139</v>
      </c>
      <c r="F77" s="348"/>
      <c r="G77" s="351" t="s">
        <v>140</v>
      </c>
      <c r="H77" s="352"/>
      <c r="I77" s="351" t="s">
        <v>141</v>
      </c>
      <c r="J77" s="352"/>
      <c r="K77" s="351" t="s">
        <v>142</v>
      </c>
      <c r="L77" s="352"/>
      <c r="M77" s="351" t="s">
        <v>143</v>
      </c>
      <c r="N77" s="352"/>
      <c r="O77" s="351" t="s">
        <v>144</v>
      </c>
      <c r="P77" s="352"/>
      <c r="Q77" s="351" t="s">
        <v>145</v>
      </c>
      <c r="R77" s="352"/>
      <c r="S77" s="351" t="s">
        <v>146</v>
      </c>
      <c r="T77" s="352"/>
      <c r="U77" s="351" t="s">
        <v>147</v>
      </c>
      <c r="V77" s="352"/>
      <c r="W77" s="351" t="s">
        <v>148</v>
      </c>
      <c r="X77" s="352"/>
    </row>
    <row r="78" spans="1:24" ht="19.5" customHeight="1">
      <c r="A78" s="346"/>
      <c r="B78" s="346"/>
      <c r="C78" s="63" t="s">
        <v>10</v>
      </c>
      <c r="D78" s="63" t="s">
        <v>10</v>
      </c>
      <c r="E78" s="349" t="s">
        <v>10</v>
      </c>
      <c r="F78" s="350"/>
      <c r="G78" s="349" t="s">
        <v>10</v>
      </c>
      <c r="H78" s="350"/>
      <c r="I78" s="349" t="s">
        <v>10</v>
      </c>
      <c r="J78" s="350"/>
      <c r="K78" s="349" t="s">
        <v>10</v>
      </c>
      <c r="L78" s="350"/>
      <c r="M78" s="349" t="s">
        <v>10</v>
      </c>
      <c r="N78" s="350"/>
      <c r="O78" s="349" t="s">
        <v>10</v>
      </c>
      <c r="P78" s="350"/>
      <c r="Q78" s="349" t="s">
        <v>10</v>
      </c>
      <c r="R78" s="350"/>
      <c r="S78" s="349" t="s">
        <v>10</v>
      </c>
      <c r="T78" s="350"/>
      <c r="U78" s="349" t="s">
        <v>10</v>
      </c>
      <c r="V78" s="350"/>
      <c r="W78" s="349" t="s">
        <v>10</v>
      </c>
      <c r="X78" s="350"/>
    </row>
    <row r="79" spans="1:24" ht="36" customHeight="1">
      <c r="A79" s="340" t="s">
        <v>5</v>
      </c>
      <c r="B79" s="340"/>
      <c r="C79" s="56"/>
      <c r="D79" s="56"/>
      <c r="E79" s="353"/>
      <c r="F79" s="354"/>
      <c r="G79" s="353"/>
      <c r="H79" s="354"/>
      <c r="I79" s="353"/>
      <c r="J79" s="354"/>
      <c r="K79" s="353"/>
      <c r="L79" s="354"/>
      <c r="M79" s="353"/>
      <c r="N79" s="354"/>
      <c r="O79" s="353"/>
      <c r="P79" s="354"/>
      <c r="Q79" s="353"/>
      <c r="R79" s="354"/>
      <c r="S79" s="353"/>
      <c r="T79" s="354"/>
      <c r="U79" s="353"/>
      <c r="V79" s="354"/>
      <c r="W79" s="353"/>
      <c r="X79" s="354"/>
    </row>
    <row r="80" spans="1:24" ht="19.5" customHeight="1">
      <c r="A80" s="340"/>
      <c r="B80" s="340"/>
      <c r="C80" s="53"/>
      <c r="D80" s="53"/>
      <c r="E80" s="312"/>
      <c r="F80" s="313"/>
      <c r="G80" s="312"/>
      <c r="H80" s="313"/>
      <c r="I80" s="312"/>
      <c r="J80" s="313"/>
      <c r="K80" s="312"/>
      <c r="L80" s="313"/>
      <c r="M80" s="312"/>
      <c r="N80" s="313"/>
      <c r="O80" s="312"/>
      <c r="P80" s="313"/>
      <c r="Q80" s="312"/>
      <c r="R80" s="313"/>
      <c r="S80" s="312"/>
      <c r="T80" s="313"/>
      <c r="U80" s="312"/>
      <c r="V80" s="313"/>
      <c r="W80" s="312"/>
      <c r="X80" s="313"/>
    </row>
    <row r="81" spans="1:24" ht="36" customHeight="1">
      <c r="A81" s="341" t="s">
        <v>121</v>
      </c>
      <c r="B81" s="342"/>
      <c r="C81" s="56"/>
      <c r="D81" s="56"/>
      <c r="E81" s="353"/>
      <c r="F81" s="354"/>
      <c r="G81" s="353"/>
      <c r="H81" s="354"/>
      <c r="I81" s="353"/>
      <c r="J81" s="354"/>
      <c r="K81" s="353"/>
      <c r="L81" s="354"/>
      <c r="M81" s="353"/>
      <c r="N81" s="354"/>
      <c r="O81" s="353"/>
      <c r="P81" s="354"/>
      <c r="Q81" s="353"/>
      <c r="R81" s="354"/>
      <c r="S81" s="353"/>
      <c r="T81" s="354"/>
      <c r="U81" s="353"/>
      <c r="V81" s="354"/>
      <c r="W81" s="353"/>
      <c r="X81" s="354"/>
    </row>
    <row r="82" spans="1:24" ht="19.5" customHeight="1">
      <c r="A82" s="343"/>
      <c r="B82" s="344"/>
      <c r="C82" s="53"/>
      <c r="D82" s="53"/>
      <c r="E82" s="312"/>
      <c r="F82" s="313"/>
      <c r="G82" s="312"/>
      <c r="H82" s="313"/>
      <c r="I82" s="312"/>
      <c r="J82" s="313"/>
      <c r="K82" s="312"/>
      <c r="L82" s="313"/>
      <c r="M82" s="312"/>
      <c r="N82" s="313"/>
      <c r="O82" s="312"/>
      <c r="P82" s="313"/>
      <c r="Q82" s="312"/>
      <c r="R82" s="313"/>
      <c r="S82" s="312"/>
      <c r="T82" s="313"/>
      <c r="U82" s="312"/>
      <c r="V82" s="313"/>
      <c r="W82" s="312"/>
      <c r="X82" s="313"/>
    </row>
    <row r="83" spans="1:24" ht="38.25" customHeight="1">
      <c r="A83" s="64"/>
      <c r="B83" s="65" t="s">
        <v>151</v>
      </c>
      <c r="C83" s="54"/>
      <c r="D83" s="54"/>
      <c r="E83" s="274"/>
      <c r="F83" s="275"/>
      <c r="G83" s="274"/>
      <c r="H83" s="275"/>
      <c r="I83" s="274"/>
      <c r="J83" s="275"/>
      <c r="K83" s="274"/>
      <c r="L83" s="275"/>
      <c r="M83" s="274"/>
      <c r="N83" s="275"/>
      <c r="O83" s="274"/>
      <c r="P83" s="275"/>
      <c r="Q83" s="274"/>
      <c r="R83" s="275"/>
      <c r="S83" s="274"/>
      <c r="T83" s="275"/>
      <c r="U83" s="274"/>
      <c r="V83" s="275"/>
      <c r="W83" s="274"/>
      <c r="X83" s="275"/>
    </row>
    <row r="84" spans="1:24" ht="36" customHeight="1">
      <c r="A84" s="341" t="s">
        <v>149</v>
      </c>
      <c r="B84" s="342"/>
      <c r="C84" s="56"/>
      <c r="D84" s="56"/>
      <c r="E84" s="353"/>
      <c r="F84" s="354"/>
      <c r="G84" s="353"/>
      <c r="H84" s="354"/>
      <c r="I84" s="353"/>
      <c r="J84" s="354"/>
      <c r="K84" s="353"/>
      <c r="L84" s="354"/>
      <c r="M84" s="353"/>
      <c r="N84" s="354"/>
      <c r="O84" s="353"/>
      <c r="P84" s="354"/>
      <c r="Q84" s="353"/>
      <c r="R84" s="354"/>
      <c r="S84" s="353"/>
      <c r="T84" s="354"/>
      <c r="U84" s="353"/>
      <c r="V84" s="354"/>
      <c r="W84" s="353"/>
      <c r="X84" s="354"/>
    </row>
    <row r="85" spans="1:24" ht="19.5" customHeight="1">
      <c r="A85" s="343"/>
      <c r="B85" s="344"/>
      <c r="C85" s="53"/>
      <c r="D85" s="53"/>
      <c r="E85" s="312"/>
      <c r="F85" s="313"/>
      <c r="G85" s="312"/>
      <c r="H85" s="313"/>
      <c r="I85" s="312"/>
      <c r="J85" s="313"/>
      <c r="K85" s="312"/>
      <c r="L85" s="313"/>
      <c r="M85" s="312"/>
      <c r="N85" s="313"/>
      <c r="O85" s="312"/>
      <c r="P85" s="313"/>
      <c r="Q85" s="312"/>
      <c r="R85" s="313"/>
      <c r="S85" s="312"/>
      <c r="T85" s="313"/>
      <c r="U85" s="312"/>
      <c r="V85" s="313"/>
      <c r="W85" s="312"/>
      <c r="X85" s="313"/>
    </row>
    <row r="86" spans="1:24" ht="36" customHeight="1">
      <c r="A86" s="64"/>
      <c r="B86" s="65" t="s">
        <v>151</v>
      </c>
      <c r="C86" s="54"/>
      <c r="D86" s="54"/>
      <c r="E86" s="274"/>
      <c r="F86" s="275"/>
      <c r="G86" s="274"/>
      <c r="H86" s="275"/>
      <c r="I86" s="274"/>
      <c r="J86" s="275"/>
      <c r="K86" s="274"/>
      <c r="L86" s="275"/>
      <c r="M86" s="274"/>
      <c r="N86" s="275"/>
      <c r="O86" s="274"/>
      <c r="P86" s="275"/>
      <c r="Q86" s="274"/>
      <c r="R86" s="275"/>
      <c r="S86" s="274"/>
      <c r="T86" s="275"/>
      <c r="U86" s="274"/>
      <c r="V86" s="275"/>
      <c r="W86" s="274"/>
      <c r="X86" s="275"/>
    </row>
    <row r="87" spans="1:24" ht="36" customHeight="1">
      <c r="A87" s="340" t="s">
        <v>115</v>
      </c>
      <c r="B87" s="340"/>
      <c r="C87" s="56"/>
      <c r="D87" s="56"/>
      <c r="E87" s="353"/>
      <c r="F87" s="354"/>
      <c r="G87" s="353"/>
      <c r="H87" s="354"/>
      <c r="I87" s="353"/>
      <c r="J87" s="354"/>
      <c r="K87" s="353"/>
      <c r="L87" s="354"/>
      <c r="M87" s="353"/>
      <c r="N87" s="354"/>
      <c r="O87" s="353"/>
      <c r="P87" s="354"/>
      <c r="Q87" s="353"/>
      <c r="R87" s="354"/>
      <c r="S87" s="353"/>
      <c r="T87" s="354"/>
      <c r="U87" s="353"/>
      <c r="V87" s="354"/>
      <c r="W87" s="353"/>
      <c r="X87" s="354"/>
    </row>
    <row r="88" spans="1:24" ht="19.5" customHeight="1">
      <c r="A88" s="340"/>
      <c r="B88" s="340"/>
      <c r="C88" s="53"/>
      <c r="D88" s="53"/>
      <c r="E88" s="312"/>
      <c r="F88" s="313"/>
      <c r="G88" s="312"/>
      <c r="H88" s="313"/>
      <c r="I88" s="312"/>
      <c r="J88" s="313"/>
      <c r="K88" s="312"/>
      <c r="L88" s="313"/>
      <c r="M88" s="312"/>
      <c r="N88" s="313"/>
      <c r="O88" s="312"/>
      <c r="P88" s="313"/>
      <c r="Q88" s="312"/>
      <c r="R88" s="313"/>
      <c r="S88" s="312"/>
      <c r="T88" s="313"/>
      <c r="U88" s="312"/>
      <c r="V88" s="313"/>
      <c r="W88" s="312"/>
      <c r="X88" s="313"/>
    </row>
    <row r="89" spans="1:24" ht="36" customHeight="1">
      <c r="A89" s="340" t="s">
        <v>116</v>
      </c>
      <c r="B89" s="340"/>
      <c r="C89" s="56"/>
      <c r="D89" s="56"/>
      <c r="E89" s="353"/>
      <c r="F89" s="354"/>
      <c r="G89" s="353"/>
      <c r="H89" s="354"/>
      <c r="I89" s="353"/>
      <c r="J89" s="354"/>
      <c r="K89" s="353"/>
      <c r="L89" s="354"/>
      <c r="M89" s="353"/>
      <c r="N89" s="354"/>
      <c r="O89" s="353"/>
      <c r="P89" s="354"/>
      <c r="Q89" s="353"/>
      <c r="R89" s="354"/>
      <c r="S89" s="353"/>
      <c r="T89" s="354"/>
      <c r="U89" s="353"/>
      <c r="V89" s="354"/>
      <c r="W89" s="353"/>
      <c r="X89" s="354"/>
    </row>
    <row r="90" spans="1:24" ht="19.5" customHeight="1">
      <c r="A90" s="340"/>
      <c r="B90" s="340"/>
      <c r="C90" s="53"/>
      <c r="D90" s="53"/>
      <c r="E90" s="312"/>
      <c r="F90" s="313"/>
      <c r="G90" s="312"/>
      <c r="H90" s="313"/>
      <c r="I90" s="312"/>
      <c r="J90" s="313"/>
      <c r="K90" s="312"/>
      <c r="L90" s="313"/>
      <c r="M90" s="312"/>
      <c r="N90" s="313"/>
      <c r="O90" s="312"/>
      <c r="P90" s="313"/>
      <c r="Q90" s="312"/>
      <c r="R90" s="313"/>
      <c r="S90" s="312"/>
      <c r="T90" s="313"/>
      <c r="U90" s="312"/>
      <c r="V90" s="313"/>
      <c r="W90" s="312"/>
      <c r="X90" s="313"/>
    </row>
    <row r="91" spans="1:24" ht="36" customHeight="1">
      <c r="A91" s="341" t="s">
        <v>150</v>
      </c>
      <c r="B91" s="342"/>
      <c r="C91" s="56"/>
      <c r="D91" s="56"/>
      <c r="E91" s="353"/>
      <c r="F91" s="354"/>
      <c r="G91" s="353"/>
      <c r="H91" s="354"/>
      <c r="I91" s="353"/>
      <c r="J91" s="354"/>
      <c r="K91" s="353"/>
      <c r="L91" s="354"/>
      <c r="M91" s="353"/>
      <c r="N91" s="354"/>
      <c r="O91" s="353"/>
      <c r="P91" s="354"/>
      <c r="Q91" s="353"/>
      <c r="R91" s="354"/>
      <c r="S91" s="353"/>
      <c r="T91" s="354"/>
      <c r="U91" s="353"/>
      <c r="V91" s="354"/>
      <c r="W91" s="353"/>
      <c r="X91" s="354"/>
    </row>
    <row r="92" spans="1:24" ht="19.5" customHeight="1">
      <c r="A92" s="377"/>
      <c r="B92" s="378"/>
      <c r="C92" s="53"/>
      <c r="D92" s="53"/>
      <c r="E92" s="312"/>
      <c r="F92" s="313"/>
      <c r="G92" s="312"/>
      <c r="H92" s="313"/>
      <c r="I92" s="312"/>
      <c r="J92" s="313"/>
      <c r="K92" s="312"/>
      <c r="L92" s="313"/>
      <c r="M92" s="312"/>
      <c r="N92" s="313"/>
      <c r="O92" s="312"/>
      <c r="P92" s="313"/>
      <c r="Q92" s="312"/>
      <c r="R92" s="313"/>
      <c r="S92" s="312"/>
      <c r="T92" s="313"/>
      <c r="U92" s="312"/>
      <c r="V92" s="313"/>
      <c r="W92" s="312"/>
      <c r="X92" s="313"/>
    </row>
    <row r="93" spans="1:24" ht="36" customHeight="1">
      <c r="A93" s="340" t="s">
        <v>117</v>
      </c>
      <c r="B93" s="340"/>
      <c r="C93" s="56"/>
      <c r="D93" s="56"/>
      <c r="E93" s="353"/>
      <c r="F93" s="354"/>
      <c r="G93" s="353"/>
      <c r="H93" s="354"/>
      <c r="I93" s="353"/>
      <c r="J93" s="354"/>
      <c r="K93" s="353"/>
      <c r="L93" s="354"/>
      <c r="M93" s="353"/>
      <c r="N93" s="354"/>
      <c r="O93" s="353"/>
      <c r="P93" s="354"/>
      <c r="Q93" s="353"/>
      <c r="R93" s="354"/>
      <c r="S93" s="353"/>
      <c r="T93" s="354"/>
      <c r="U93" s="353"/>
      <c r="V93" s="354"/>
      <c r="W93" s="353"/>
      <c r="X93" s="354"/>
    </row>
    <row r="94" spans="1:24" ht="19.5" customHeight="1">
      <c r="A94" s="340"/>
      <c r="B94" s="340"/>
      <c r="C94" s="53"/>
      <c r="D94" s="53"/>
      <c r="E94" s="312"/>
      <c r="F94" s="313"/>
      <c r="G94" s="312"/>
      <c r="H94" s="313"/>
      <c r="I94" s="312"/>
      <c r="J94" s="313"/>
      <c r="K94" s="312"/>
      <c r="L94" s="313"/>
      <c r="M94" s="312"/>
      <c r="N94" s="313"/>
      <c r="O94" s="312"/>
      <c r="P94" s="313"/>
      <c r="Q94" s="312"/>
      <c r="R94" s="313"/>
      <c r="S94" s="312"/>
      <c r="T94" s="313"/>
      <c r="U94" s="312"/>
      <c r="V94" s="313"/>
      <c r="W94" s="312"/>
      <c r="X94" s="313"/>
    </row>
    <row r="95" spans="1:24" ht="19.5" customHeight="1">
      <c r="A95" s="269"/>
      <c r="B95" s="269"/>
      <c r="C95" s="269"/>
      <c r="D95" s="269"/>
      <c r="E95" s="269"/>
      <c r="F95" s="269"/>
      <c r="G95" s="269"/>
      <c r="H95" s="269"/>
      <c r="I95" s="269"/>
      <c r="J95" s="269"/>
      <c r="K95" s="269"/>
      <c r="L95" s="269"/>
      <c r="M95" s="269"/>
      <c r="N95" s="269"/>
      <c r="O95" s="269"/>
      <c r="P95" s="269"/>
      <c r="Q95" s="269"/>
      <c r="R95" s="269"/>
      <c r="S95" s="269"/>
      <c r="T95" s="269"/>
      <c r="U95" s="269"/>
      <c r="V95" s="269"/>
      <c r="W95" s="269"/>
      <c r="X95" s="269"/>
    </row>
    <row r="96" spans="1:24" ht="19.5" customHeight="1">
      <c r="A96" s="7" t="s">
        <v>152</v>
      </c>
      <c r="B96" s="7"/>
      <c r="C96" s="7"/>
      <c r="D96" s="7"/>
      <c r="E96" s="7"/>
      <c r="F96" s="7"/>
      <c r="G96" s="7"/>
      <c r="H96" s="7"/>
      <c r="I96" s="7"/>
      <c r="J96" s="7"/>
      <c r="K96" s="7"/>
      <c r="L96" s="7"/>
      <c r="M96" s="7"/>
      <c r="N96" s="7"/>
      <c r="O96" s="7"/>
      <c r="P96" s="7"/>
      <c r="Q96" s="7"/>
      <c r="R96" s="7"/>
      <c r="S96" s="7"/>
      <c r="T96" s="7"/>
      <c r="U96" s="7"/>
      <c r="V96" s="7"/>
      <c r="W96" s="7"/>
      <c r="X96" s="7"/>
    </row>
    <row r="97" spans="1:24" ht="19.5" customHeight="1">
      <c r="A97" s="359" t="s">
        <v>153</v>
      </c>
      <c r="B97" s="359"/>
      <c r="C97" s="359"/>
      <c r="D97" s="359"/>
      <c r="E97" s="359" t="s">
        <v>154</v>
      </c>
      <c r="F97" s="359"/>
      <c r="G97" s="359"/>
      <c r="H97" s="359"/>
      <c r="I97" s="359"/>
      <c r="J97" s="359"/>
      <c r="K97" s="359"/>
      <c r="L97" s="359"/>
      <c r="M97" s="359"/>
      <c r="N97" s="359"/>
      <c r="O97" s="359"/>
      <c r="P97" s="359"/>
      <c r="Q97" s="359"/>
      <c r="R97" s="359"/>
      <c r="S97" s="359"/>
      <c r="T97" s="365" t="s">
        <v>155</v>
      </c>
      <c r="U97" s="366"/>
      <c r="V97" s="366"/>
      <c r="W97" s="366"/>
      <c r="X97" s="367"/>
    </row>
    <row r="98" spans="1:24" ht="38.25" customHeight="1">
      <c r="A98" s="368"/>
      <c r="B98" s="368"/>
      <c r="C98" s="368"/>
      <c r="D98" s="368"/>
      <c r="E98" s="360"/>
      <c r="F98" s="360"/>
      <c r="G98" s="360"/>
      <c r="H98" s="360"/>
      <c r="I98" s="360"/>
      <c r="J98" s="360"/>
      <c r="K98" s="360"/>
      <c r="L98" s="360"/>
      <c r="M98" s="360"/>
      <c r="N98" s="360"/>
      <c r="O98" s="360"/>
      <c r="P98" s="360"/>
      <c r="Q98" s="360"/>
      <c r="R98" s="360"/>
      <c r="S98" s="360"/>
      <c r="T98" s="363"/>
      <c r="U98" s="364"/>
      <c r="V98" s="364"/>
      <c r="W98" s="361" t="s">
        <v>44</v>
      </c>
      <c r="X98" s="362"/>
    </row>
    <row r="99" spans="1:24" ht="38.25" customHeight="1">
      <c r="A99" s="368"/>
      <c r="B99" s="368"/>
      <c r="C99" s="368"/>
      <c r="D99" s="368"/>
      <c r="E99" s="360"/>
      <c r="F99" s="360"/>
      <c r="G99" s="360"/>
      <c r="H99" s="360"/>
      <c r="I99" s="360"/>
      <c r="J99" s="360"/>
      <c r="K99" s="360"/>
      <c r="L99" s="360"/>
      <c r="M99" s="360"/>
      <c r="N99" s="360"/>
      <c r="O99" s="360"/>
      <c r="P99" s="360"/>
      <c r="Q99" s="360"/>
      <c r="R99" s="360"/>
      <c r="S99" s="360"/>
      <c r="T99" s="363"/>
      <c r="U99" s="364"/>
      <c r="V99" s="364"/>
      <c r="W99" s="361" t="s">
        <v>44</v>
      </c>
      <c r="X99" s="362"/>
    </row>
    <row r="100" spans="1:24" ht="19.5" customHeight="1">
      <c r="A100" s="269"/>
      <c r="B100" s="269"/>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row>
    <row r="101" spans="1:24" ht="19.5" customHeight="1">
      <c r="A101" s="7" t="s">
        <v>156</v>
      </c>
      <c r="B101" s="7"/>
      <c r="C101" s="7"/>
      <c r="D101" s="7"/>
      <c r="E101" s="7"/>
      <c r="F101" s="7"/>
      <c r="G101" s="7"/>
      <c r="H101" s="7"/>
      <c r="I101" s="7"/>
      <c r="J101" s="7"/>
      <c r="K101" s="7"/>
      <c r="L101" s="7"/>
      <c r="M101" s="7"/>
      <c r="N101" s="7"/>
      <c r="O101" s="7"/>
      <c r="P101" s="7"/>
      <c r="Q101" s="7"/>
      <c r="R101" s="7"/>
      <c r="S101" s="7"/>
      <c r="T101" s="7"/>
      <c r="U101" s="7"/>
      <c r="V101" s="7"/>
      <c r="W101" s="7"/>
      <c r="X101" s="7"/>
    </row>
    <row r="102" spans="1:24" ht="19.5" customHeight="1">
      <c r="A102" s="7" t="s">
        <v>200</v>
      </c>
      <c r="B102" s="7"/>
      <c r="C102" s="7"/>
      <c r="D102" s="7"/>
      <c r="E102" s="7"/>
      <c r="F102" s="7"/>
      <c r="G102" s="7"/>
      <c r="H102" s="7"/>
      <c r="I102" s="7"/>
      <c r="J102" s="7"/>
      <c r="K102" s="7"/>
      <c r="L102" s="7"/>
      <c r="M102" s="7"/>
      <c r="N102" s="7"/>
      <c r="O102" s="7"/>
      <c r="P102" s="7"/>
      <c r="Q102" s="7"/>
      <c r="R102" s="7"/>
      <c r="S102" s="7"/>
      <c r="T102" s="7"/>
      <c r="U102" s="7"/>
      <c r="V102" s="7"/>
      <c r="W102" s="7"/>
      <c r="X102" s="7"/>
    </row>
    <row r="103" spans="1:24" ht="51" customHeight="1">
      <c r="A103" s="376"/>
      <c r="B103" s="376"/>
      <c r="C103" s="376"/>
      <c r="D103" s="376"/>
      <c r="E103" s="376"/>
      <c r="F103" s="376"/>
      <c r="G103" s="376"/>
      <c r="H103" s="376"/>
      <c r="I103" s="376"/>
      <c r="J103" s="376"/>
      <c r="K103" s="376"/>
      <c r="L103" s="376"/>
      <c r="M103" s="376"/>
      <c r="N103" s="376"/>
      <c r="O103" s="376"/>
      <c r="P103" s="376"/>
      <c r="Q103" s="376"/>
      <c r="R103" s="376"/>
      <c r="S103" s="376"/>
      <c r="T103" s="376"/>
      <c r="U103" s="376"/>
      <c r="V103" s="376"/>
      <c r="W103" s="376"/>
      <c r="X103" s="376"/>
    </row>
    <row r="104" spans="1:24" ht="19.5" customHeight="1">
      <c r="A104" s="72" t="s">
        <v>201</v>
      </c>
      <c r="B104" s="71"/>
      <c r="C104" s="71"/>
      <c r="D104" s="71"/>
      <c r="E104" s="71"/>
      <c r="F104" s="71"/>
      <c r="G104" s="71"/>
      <c r="H104" s="71"/>
      <c r="I104" s="71"/>
      <c r="J104" s="71"/>
      <c r="K104" s="71"/>
      <c r="L104" s="71"/>
      <c r="M104" s="71"/>
      <c r="N104" s="71"/>
      <c r="O104" s="71"/>
      <c r="P104" s="71"/>
      <c r="Q104" s="71"/>
      <c r="R104" s="71"/>
      <c r="S104" s="71"/>
      <c r="T104" s="71"/>
      <c r="U104" s="71"/>
      <c r="V104" s="71"/>
      <c r="W104" s="71"/>
      <c r="X104" s="71"/>
    </row>
    <row r="105" spans="1:24" ht="51" customHeight="1">
      <c r="A105" s="358"/>
      <c r="B105" s="358"/>
      <c r="C105" s="358"/>
      <c r="D105" s="358"/>
      <c r="E105" s="358"/>
      <c r="F105" s="358"/>
      <c r="G105" s="358"/>
      <c r="H105" s="358"/>
      <c r="I105" s="358"/>
      <c r="J105" s="358"/>
      <c r="K105" s="358"/>
      <c r="L105" s="358"/>
      <c r="M105" s="358"/>
      <c r="N105" s="358"/>
      <c r="O105" s="358"/>
      <c r="P105" s="358"/>
      <c r="Q105" s="358"/>
      <c r="R105" s="358"/>
      <c r="S105" s="358"/>
      <c r="T105" s="358"/>
      <c r="U105" s="358"/>
      <c r="V105" s="358"/>
      <c r="W105" s="358"/>
      <c r="X105" s="358"/>
    </row>
    <row r="106" spans="1:24" s="31" customFormat="1" ht="20.100000000000001" customHeight="1">
      <c r="A106" s="356" t="s">
        <v>157</v>
      </c>
      <c r="B106" s="356"/>
      <c r="C106" s="356"/>
      <c r="D106" s="356"/>
      <c r="E106" s="356"/>
      <c r="F106" s="356"/>
      <c r="G106" s="356"/>
      <c r="H106" s="356"/>
      <c r="I106" s="356"/>
      <c r="J106" s="356"/>
      <c r="K106" s="356"/>
      <c r="L106" s="356"/>
      <c r="M106" s="356"/>
      <c r="N106" s="356"/>
      <c r="O106" s="356"/>
      <c r="P106" s="356"/>
      <c r="Q106" s="356"/>
      <c r="R106" s="356"/>
      <c r="S106" s="356"/>
      <c r="T106" s="356"/>
      <c r="U106" s="356"/>
      <c r="V106" s="356"/>
      <c r="W106" s="356"/>
      <c r="X106" s="356"/>
    </row>
    <row r="107" spans="1:24" ht="19.5" customHeight="1">
      <c r="A107" s="269"/>
      <c r="B107" s="269"/>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row>
    <row r="108" spans="1:24" ht="19.5" customHeight="1">
      <c r="A108" s="7" t="s">
        <v>158</v>
      </c>
      <c r="B108" s="7"/>
      <c r="C108" s="7"/>
      <c r="D108" s="7"/>
      <c r="E108" s="7"/>
      <c r="F108" s="7"/>
      <c r="G108" s="7"/>
      <c r="H108" s="7"/>
      <c r="I108" s="7"/>
      <c r="J108" s="7"/>
      <c r="K108" s="7"/>
      <c r="L108" s="7"/>
      <c r="M108" s="7"/>
      <c r="N108" s="7"/>
      <c r="O108" s="7"/>
      <c r="P108" s="7"/>
      <c r="Q108" s="7"/>
      <c r="R108" s="7"/>
      <c r="S108" s="7"/>
      <c r="T108" s="7"/>
      <c r="U108" s="7"/>
      <c r="V108" s="7"/>
      <c r="W108" s="7"/>
      <c r="X108" s="7"/>
    </row>
    <row r="109" spans="1:24" ht="19.5" customHeight="1">
      <c r="A109" s="7" t="s">
        <v>201</v>
      </c>
      <c r="B109" s="7"/>
      <c r="C109" s="7"/>
      <c r="D109" s="7"/>
      <c r="E109" s="7"/>
      <c r="F109" s="7"/>
      <c r="G109" s="7"/>
      <c r="H109" s="7"/>
      <c r="I109" s="7"/>
      <c r="J109" s="7"/>
      <c r="K109" s="7"/>
      <c r="L109" s="7"/>
      <c r="M109" s="7"/>
      <c r="N109" s="7"/>
      <c r="O109" s="7"/>
      <c r="P109" s="7"/>
      <c r="Q109" s="7"/>
      <c r="R109" s="7"/>
      <c r="S109" s="7"/>
      <c r="T109" s="7"/>
      <c r="U109" s="7"/>
      <c r="V109" s="7"/>
      <c r="W109" s="7"/>
      <c r="X109" s="7"/>
    </row>
    <row r="110" spans="1:24" ht="88.5" customHeight="1">
      <c r="A110" s="355" t="s">
        <v>712</v>
      </c>
      <c r="B110" s="355"/>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row>
    <row r="111" spans="1:24" s="31" customFormat="1" ht="20.100000000000001" customHeight="1">
      <c r="A111" s="356" t="s">
        <v>159</v>
      </c>
      <c r="B111" s="356"/>
      <c r="C111" s="356"/>
      <c r="D111" s="356"/>
      <c r="E111" s="356"/>
      <c r="F111" s="356"/>
      <c r="G111" s="356"/>
      <c r="H111" s="356"/>
      <c r="I111" s="356"/>
      <c r="J111" s="356"/>
      <c r="K111" s="356"/>
      <c r="L111" s="356"/>
      <c r="M111" s="356"/>
      <c r="N111" s="356"/>
      <c r="O111" s="356"/>
      <c r="P111" s="356"/>
      <c r="Q111" s="356"/>
      <c r="R111" s="356"/>
      <c r="S111" s="356"/>
      <c r="T111" s="356"/>
      <c r="U111" s="356"/>
      <c r="V111" s="356"/>
      <c r="W111" s="356"/>
      <c r="X111" s="356"/>
    </row>
    <row r="112" spans="1:24" s="31" customFormat="1" ht="20.100000000000001"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31" s="31" customFormat="1" ht="14.25">
      <c r="A113" s="58" t="s">
        <v>160</v>
      </c>
      <c r="B113" s="58"/>
      <c r="C113" s="58"/>
      <c r="D113" s="58"/>
      <c r="E113" s="58"/>
      <c r="F113" s="58"/>
      <c r="G113" s="58"/>
      <c r="H113" s="58"/>
      <c r="I113" s="58"/>
      <c r="J113" s="58"/>
      <c r="K113" s="58"/>
      <c r="L113" s="58"/>
      <c r="M113" s="58"/>
      <c r="N113" s="58"/>
      <c r="O113" s="58"/>
      <c r="P113" s="58"/>
      <c r="Q113" s="58"/>
      <c r="R113" s="58"/>
      <c r="S113" s="58"/>
      <c r="T113" s="58"/>
      <c r="U113" s="58"/>
      <c r="V113" s="58"/>
      <c r="W113" s="58"/>
      <c r="X113" s="58"/>
    </row>
    <row r="114" spans="1:31" s="31" customFormat="1" ht="177.75" customHeight="1">
      <c r="A114" s="57" t="s">
        <v>132</v>
      </c>
      <c r="B114" s="357" t="s">
        <v>180</v>
      </c>
      <c r="C114" s="357"/>
      <c r="D114" s="357"/>
      <c r="E114" s="357"/>
      <c r="F114" s="357"/>
      <c r="G114" s="357"/>
      <c r="H114" s="357"/>
      <c r="I114" s="357"/>
      <c r="J114" s="357"/>
      <c r="K114" s="357"/>
      <c r="L114" s="357"/>
      <c r="M114" s="357"/>
      <c r="N114" s="357"/>
      <c r="O114" s="357"/>
      <c r="P114" s="357"/>
      <c r="Q114" s="357"/>
      <c r="R114" s="357"/>
      <c r="S114" s="357"/>
      <c r="T114" s="357"/>
      <c r="U114" s="357"/>
      <c r="V114" s="357"/>
      <c r="W114" s="357"/>
      <c r="X114" s="357"/>
    </row>
    <row r="115" spans="1:31" s="31" customFormat="1" ht="36" customHeight="1">
      <c r="A115" s="57"/>
    </row>
    <row r="116" spans="1:31" s="31" customFormat="1" ht="36" customHeight="1">
      <c r="A116" s="57"/>
    </row>
    <row r="117" spans="1:31" s="31" customFormat="1" ht="36" customHeight="1">
      <c r="A117" s="57"/>
    </row>
    <row r="118" spans="1:31" ht="18.75">
      <c r="A118" s="57"/>
      <c r="N118" s="48"/>
      <c r="O118"/>
      <c r="P118"/>
    </row>
    <row r="119" spans="1:31" ht="18.75">
      <c r="A119" s="57"/>
      <c r="N119" s="48"/>
      <c r="O119"/>
      <c r="P119"/>
    </row>
    <row r="120" spans="1:31" ht="18.75">
      <c r="A120" s="57"/>
      <c r="AB120"/>
      <c r="AC120"/>
    </row>
    <row r="121" spans="1:31" ht="18.75">
      <c r="A121" s="57"/>
      <c r="AB121"/>
      <c r="AC121"/>
    </row>
    <row r="122" spans="1:31" ht="18.75">
      <c r="AB122"/>
      <c r="AC122"/>
    </row>
    <row r="123" spans="1:31" ht="18.75">
      <c r="AB123"/>
      <c r="AC123"/>
    </row>
    <row r="124" spans="1:31" ht="18.75">
      <c r="AB124"/>
      <c r="AC124"/>
    </row>
    <row r="125" spans="1:31" ht="18.75">
      <c r="AB125"/>
      <c r="AC125"/>
    </row>
    <row r="126" spans="1:31" ht="18.75">
      <c r="AC126" s="48"/>
      <c r="AD126"/>
      <c r="AE126"/>
    </row>
    <row r="127" spans="1:31" ht="18.75">
      <c r="AC127"/>
      <c r="AD127"/>
    </row>
    <row r="128" spans="1:31" ht="18.75">
      <c r="AC128"/>
      <c r="AD128"/>
    </row>
    <row r="129" spans="29:31" ht="18.75">
      <c r="AC129"/>
      <c r="AD129"/>
    </row>
    <row r="130" spans="29:31" ht="18.75">
      <c r="AC130"/>
      <c r="AD130"/>
    </row>
    <row r="131" spans="29:31" ht="18.75">
      <c r="AC131"/>
      <c r="AD131"/>
    </row>
    <row r="132" spans="29:31" ht="18.75">
      <c r="AC132"/>
      <c r="AD132"/>
    </row>
    <row r="133" spans="29:31" ht="18.75">
      <c r="AC133"/>
      <c r="AD133"/>
    </row>
    <row r="134" spans="29:31" ht="18.75">
      <c r="AD134"/>
      <c r="AE134"/>
    </row>
    <row r="135" spans="29:31" ht="18.75">
      <c r="AD135"/>
      <c r="AE135"/>
    </row>
    <row r="136" spans="29:31" ht="18.75">
      <c r="AD136"/>
      <c r="AE136"/>
    </row>
    <row r="137" spans="29:31" ht="18.75">
      <c r="AD137"/>
      <c r="AE137"/>
    </row>
    <row r="138" spans="29:31" ht="18.75">
      <c r="AD138"/>
      <c r="AE138"/>
    </row>
    <row r="139" spans="29:31" ht="18.75">
      <c r="AD139"/>
      <c r="AE139"/>
    </row>
    <row r="140" spans="29:31" ht="18.75">
      <c r="AD140"/>
      <c r="AE140"/>
    </row>
    <row r="141" spans="29:31" ht="18.75">
      <c r="AD141"/>
      <c r="AE141"/>
    </row>
    <row r="142" spans="29:31" ht="18.75">
      <c r="AD142"/>
      <c r="AE142"/>
    </row>
    <row r="143" spans="29:31" ht="18.75">
      <c r="AC143" s="55"/>
      <c r="AD143"/>
      <c r="AE143"/>
    </row>
  </sheetData>
  <mergeCells count="376">
    <mergeCell ref="O12:W12"/>
    <mergeCell ref="O13:W13"/>
    <mergeCell ref="A69:B69"/>
    <mergeCell ref="C69:E69"/>
    <mergeCell ref="C70:E70"/>
    <mergeCell ref="A71:B71"/>
    <mergeCell ref="C71:E71"/>
    <mergeCell ref="C72:E72"/>
    <mergeCell ref="A73:B73"/>
    <mergeCell ref="C73:E73"/>
    <mergeCell ref="A63:B63"/>
    <mergeCell ref="C63:E63"/>
    <mergeCell ref="C64:E64"/>
    <mergeCell ref="A65:B65"/>
    <mergeCell ref="C65:E65"/>
    <mergeCell ref="C66:E66"/>
    <mergeCell ref="A67:B67"/>
    <mergeCell ref="C67:E67"/>
    <mergeCell ref="C68:E68"/>
    <mergeCell ref="A53:D53"/>
    <mergeCell ref="E53:G53"/>
    <mergeCell ref="I53:K53"/>
    <mergeCell ref="M53:O53"/>
    <mergeCell ref="Q53:S53"/>
    <mergeCell ref="A54:D54"/>
    <mergeCell ref="E54:G54"/>
    <mergeCell ref="I54:K54"/>
    <mergeCell ref="M54:O54"/>
    <mergeCell ref="Q54:S54"/>
    <mergeCell ref="U54:W54"/>
    <mergeCell ref="A103:X103"/>
    <mergeCell ref="A106:X106"/>
    <mergeCell ref="A84:B85"/>
    <mergeCell ref="A91:B92"/>
    <mergeCell ref="A95:X95"/>
    <mergeCell ref="W93:X93"/>
    <mergeCell ref="G94:H94"/>
    <mergeCell ref="I94:J94"/>
    <mergeCell ref="K94:L94"/>
    <mergeCell ref="M94:N94"/>
    <mergeCell ref="O94:P94"/>
    <mergeCell ref="Q94:R94"/>
    <mergeCell ref="S94:T94"/>
    <mergeCell ref="U94:V94"/>
    <mergeCell ref="W94:X94"/>
    <mergeCell ref="U92:V92"/>
    <mergeCell ref="W92:X92"/>
    <mergeCell ref="M93:N93"/>
    <mergeCell ref="A111:X111"/>
    <mergeCell ref="B114:X114"/>
    <mergeCell ref="A105:X105"/>
    <mergeCell ref="E97:S97"/>
    <mergeCell ref="E98:S98"/>
    <mergeCell ref="E99:S99"/>
    <mergeCell ref="A100:X100"/>
    <mergeCell ref="W98:X98"/>
    <mergeCell ref="W99:X99"/>
    <mergeCell ref="T98:V98"/>
    <mergeCell ref="T99:V99"/>
    <mergeCell ref="T97:X97"/>
    <mergeCell ref="A98:D98"/>
    <mergeCell ref="A99:D99"/>
    <mergeCell ref="A97:D97"/>
    <mergeCell ref="O93:P93"/>
    <mergeCell ref="Q93:R93"/>
    <mergeCell ref="S93:T93"/>
    <mergeCell ref="U93:V93"/>
    <mergeCell ref="S91:T91"/>
    <mergeCell ref="U91:V91"/>
    <mergeCell ref="A107:X107"/>
    <mergeCell ref="A110:X110"/>
    <mergeCell ref="W91:X91"/>
    <mergeCell ref="G92:H92"/>
    <mergeCell ref="I92:J92"/>
    <mergeCell ref="K92:L92"/>
    <mergeCell ref="M92:N92"/>
    <mergeCell ref="O92:P92"/>
    <mergeCell ref="Q92:R92"/>
    <mergeCell ref="S92:T92"/>
    <mergeCell ref="G91:H91"/>
    <mergeCell ref="I91:J91"/>
    <mergeCell ref="K91:L91"/>
    <mergeCell ref="M91:N91"/>
    <mergeCell ref="O91:P91"/>
    <mergeCell ref="Q91:R91"/>
    <mergeCell ref="M89:N89"/>
    <mergeCell ref="O89:P89"/>
    <mergeCell ref="Q89:R89"/>
    <mergeCell ref="S89:T89"/>
    <mergeCell ref="U89:V89"/>
    <mergeCell ref="W89:X89"/>
    <mergeCell ref="G90:H90"/>
    <mergeCell ref="I90:J90"/>
    <mergeCell ref="K90:L90"/>
    <mergeCell ref="M90:N90"/>
    <mergeCell ref="O90:P90"/>
    <mergeCell ref="Q90:R90"/>
    <mergeCell ref="S90:T90"/>
    <mergeCell ref="U90:V90"/>
    <mergeCell ref="W90:X90"/>
    <mergeCell ref="Q86:R86"/>
    <mergeCell ref="S86:T86"/>
    <mergeCell ref="S87:T87"/>
    <mergeCell ref="U87:V87"/>
    <mergeCell ref="U86:V86"/>
    <mergeCell ref="W87:X87"/>
    <mergeCell ref="G88:H88"/>
    <mergeCell ref="I88:J88"/>
    <mergeCell ref="K88:L88"/>
    <mergeCell ref="M88:N88"/>
    <mergeCell ref="O88:P88"/>
    <mergeCell ref="Q88:R88"/>
    <mergeCell ref="S88:T88"/>
    <mergeCell ref="G87:H87"/>
    <mergeCell ref="I87:J87"/>
    <mergeCell ref="K87:L87"/>
    <mergeCell ref="M87:N87"/>
    <mergeCell ref="O87:P87"/>
    <mergeCell ref="Q87:R87"/>
    <mergeCell ref="U88:V88"/>
    <mergeCell ref="W88:X88"/>
    <mergeCell ref="M83:N83"/>
    <mergeCell ref="O83:P83"/>
    <mergeCell ref="Q83:R83"/>
    <mergeCell ref="W86:X86"/>
    <mergeCell ref="W84:X84"/>
    <mergeCell ref="G85:H85"/>
    <mergeCell ref="I85:J85"/>
    <mergeCell ref="K85:L85"/>
    <mergeCell ref="M85:N85"/>
    <mergeCell ref="O85:P85"/>
    <mergeCell ref="Q85:R85"/>
    <mergeCell ref="S85:T85"/>
    <mergeCell ref="U85:V85"/>
    <mergeCell ref="W85:X85"/>
    <mergeCell ref="G84:H84"/>
    <mergeCell ref="I84:J84"/>
    <mergeCell ref="K84:L84"/>
    <mergeCell ref="M84:N84"/>
    <mergeCell ref="O84:P84"/>
    <mergeCell ref="Q84:R84"/>
    <mergeCell ref="S84:T84"/>
    <mergeCell ref="U84:V84"/>
    <mergeCell ref="M86:N86"/>
    <mergeCell ref="O86:P86"/>
    <mergeCell ref="U81:V81"/>
    <mergeCell ref="S83:T83"/>
    <mergeCell ref="U83:V83"/>
    <mergeCell ref="W83:X83"/>
    <mergeCell ref="W81:X81"/>
    <mergeCell ref="G82:H82"/>
    <mergeCell ref="I82:J82"/>
    <mergeCell ref="G81:H81"/>
    <mergeCell ref="I81:J81"/>
    <mergeCell ref="K81:L81"/>
    <mergeCell ref="M81:N81"/>
    <mergeCell ref="O81:P81"/>
    <mergeCell ref="Q81:R81"/>
    <mergeCell ref="S81:T81"/>
    <mergeCell ref="K82:L82"/>
    <mergeCell ref="M82:N82"/>
    <mergeCell ref="O82:P82"/>
    <mergeCell ref="Q82:R82"/>
    <mergeCell ref="S82:T82"/>
    <mergeCell ref="U82:V82"/>
    <mergeCell ref="W82:X82"/>
    <mergeCell ref="G83:H83"/>
    <mergeCell ref="I83:J83"/>
    <mergeCell ref="K83:L83"/>
    <mergeCell ref="U79:V79"/>
    <mergeCell ref="W79:X79"/>
    <mergeCell ref="G80:H80"/>
    <mergeCell ref="I80:J80"/>
    <mergeCell ref="K80:L80"/>
    <mergeCell ref="M80:N80"/>
    <mergeCell ref="O80:P80"/>
    <mergeCell ref="Q80:R80"/>
    <mergeCell ref="S80:T80"/>
    <mergeCell ref="G79:H79"/>
    <mergeCell ref="I79:J79"/>
    <mergeCell ref="K79:L79"/>
    <mergeCell ref="M79:N79"/>
    <mergeCell ref="O79:P79"/>
    <mergeCell ref="Q79:R79"/>
    <mergeCell ref="U80:V80"/>
    <mergeCell ref="W80:X80"/>
    <mergeCell ref="E79:F79"/>
    <mergeCell ref="E80:F80"/>
    <mergeCell ref="E81:F81"/>
    <mergeCell ref="E82:F82"/>
    <mergeCell ref="E83:F83"/>
    <mergeCell ref="E84:F84"/>
    <mergeCell ref="E85:F85"/>
    <mergeCell ref="W77:X77"/>
    <mergeCell ref="G78:H78"/>
    <mergeCell ref="I78:J78"/>
    <mergeCell ref="K78:L78"/>
    <mergeCell ref="M78:N78"/>
    <mergeCell ref="O78:P78"/>
    <mergeCell ref="Q78:R78"/>
    <mergeCell ref="S78:T78"/>
    <mergeCell ref="U78:V78"/>
    <mergeCell ref="W78:X78"/>
    <mergeCell ref="K77:L77"/>
    <mergeCell ref="M77:N77"/>
    <mergeCell ref="O77:P77"/>
    <mergeCell ref="Q77:R77"/>
    <mergeCell ref="S77:T77"/>
    <mergeCell ref="U77:V77"/>
    <mergeCell ref="S79:T79"/>
    <mergeCell ref="U48:W48"/>
    <mergeCell ref="Q49:S49"/>
    <mergeCell ref="U49:W49"/>
    <mergeCell ref="A87:B88"/>
    <mergeCell ref="A89:B90"/>
    <mergeCell ref="A93:B94"/>
    <mergeCell ref="E86:F86"/>
    <mergeCell ref="E87:F87"/>
    <mergeCell ref="E88:F88"/>
    <mergeCell ref="G86:H86"/>
    <mergeCell ref="I86:J86"/>
    <mergeCell ref="K86:L86"/>
    <mergeCell ref="E89:F89"/>
    <mergeCell ref="E90:F90"/>
    <mergeCell ref="E91:F91"/>
    <mergeCell ref="E92:F92"/>
    <mergeCell ref="E93:F93"/>
    <mergeCell ref="E94:F94"/>
    <mergeCell ref="G89:H89"/>
    <mergeCell ref="I89:J89"/>
    <mergeCell ref="K89:L89"/>
    <mergeCell ref="G93:H93"/>
    <mergeCell ref="I93:J93"/>
    <mergeCell ref="K93:L93"/>
    <mergeCell ref="U53:W53"/>
    <mergeCell ref="X40:X42"/>
    <mergeCell ref="I36:K36"/>
    <mergeCell ref="A79:B80"/>
    <mergeCell ref="A81:B82"/>
    <mergeCell ref="Q55:S55"/>
    <mergeCell ref="U55:W55"/>
    <mergeCell ref="E24:W24"/>
    <mergeCell ref="R4:X4"/>
    <mergeCell ref="R5:X5"/>
    <mergeCell ref="A77:B78"/>
    <mergeCell ref="E77:F77"/>
    <mergeCell ref="E78:F78"/>
    <mergeCell ref="G77:H77"/>
    <mergeCell ref="I77:J77"/>
    <mergeCell ref="Q50:S50"/>
    <mergeCell ref="U50:W50"/>
    <mergeCell ref="Q51:S51"/>
    <mergeCell ref="U51:W51"/>
    <mergeCell ref="Q52:S52"/>
    <mergeCell ref="U52:W52"/>
    <mergeCell ref="Q47:S47"/>
    <mergeCell ref="U47:W47"/>
    <mergeCell ref="Q48:S48"/>
    <mergeCell ref="E43:G45"/>
    <mergeCell ref="E47:G47"/>
    <mergeCell ref="E46:G46"/>
    <mergeCell ref="X43:X45"/>
    <mergeCell ref="Q46:S46"/>
    <mergeCell ref="U46:W46"/>
    <mergeCell ref="I55:K55"/>
    <mergeCell ref="M55:O55"/>
    <mergeCell ref="Q35:T35"/>
    <mergeCell ref="U35:X35"/>
    <mergeCell ref="Q37:S39"/>
    <mergeCell ref="U37:W39"/>
    <mergeCell ref="X37:X39"/>
    <mergeCell ref="Q40:S42"/>
    <mergeCell ref="I50:K50"/>
    <mergeCell ref="M50:O50"/>
    <mergeCell ref="I51:K51"/>
    <mergeCell ref="M51:O51"/>
    <mergeCell ref="I52:K52"/>
    <mergeCell ref="M52:O52"/>
    <mergeCell ref="I47:K47"/>
    <mergeCell ref="M47:O47"/>
    <mergeCell ref="U36:W36"/>
    <mergeCell ref="U43:W45"/>
    <mergeCell ref="A75:X75"/>
    <mergeCell ref="A18:X18"/>
    <mergeCell ref="A56:X56"/>
    <mergeCell ref="A58:X58"/>
    <mergeCell ref="A57:X57"/>
    <mergeCell ref="C43:D43"/>
    <mergeCell ref="C44:D44"/>
    <mergeCell ref="C45:D45"/>
    <mergeCell ref="H40:H42"/>
    <mergeCell ref="H43:H45"/>
    <mergeCell ref="E35:H35"/>
    <mergeCell ref="A50:B51"/>
    <mergeCell ref="H37:H39"/>
    <mergeCell ref="A55:D55"/>
    <mergeCell ref="A52:D52"/>
    <mergeCell ref="C46:D46"/>
    <mergeCell ref="C47:D47"/>
    <mergeCell ref="U40:W42"/>
    <mergeCell ref="T37:T39"/>
    <mergeCell ref="C50:D50"/>
    <mergeCell ref="C51:D51"/>
    <mergeCell ref="C35:D35"/>
    <mergeCell ref="C36:D36"/>
    <mergeCell ref="C37:D37"/>
    <mergeCell ref="M37:O39"/>
    <mergeCell ref="I40:K42"/>
    <mergeCell ref="L40:L42"/>
    <mergeCell ref="M40:O42"/>
    <mergeCell ref="M36:O36"/>
    <mergeCell ref="Q36:S36"/>
    <mergeCell ref="A59:X59"/>
    <mergeCell ref="A60:X60"/>
    <mergeCell ref="A74:X74"/>
    <mergeCell ref="C38:D38"/>
    <mergeCell ref="C39:D39"/>
    <mergeCell ref="C40:D40"/>
    <mergeCell ref="C41:D41"/>
    <mergeCell ref="C42:D42"/>
    <mergeCell ref="C48:D48"/>
    <mergeCell ref="C49:D49"/>
    <mergeCell ref="E55:G55"/>
    <mergeCell ref="E52:G52"/>
    <mergeCell ref="E51:G51"/>
    <mergeCell ref="E50:G50"/>
    <mergeCell ref="E49:G49"/>
    <mergeCell ref="E48:G48"/>
    <mergeCell ref="E37:G39"/>
    <mergeCell ref="E40:G42"/>
    <mergeCell ref="A40:B42"/>
    <mergeCell ref="A43:B45"/>
    <mergeCell ref="A47:B47"/>
    <mergeCell ref="A48:B48"/>
    <mergeCell ref="A49:B49"/>
    <mergeCell ref="A36:B36"/>
    <mergeCell ref="T43:T45"/>
    <mergeCell ref="P43:P45"/>
    <mergeCell ref="I48:K48"/>
    <mergeCell ref="M48:O48"/>
    <mergeCell ref="I49:K49"/>
    <mergeCell ref="M49:O49"/>
    <mergeCell ref="I43:K45"/>
    <mergeCell ref="L43:L45"/>
    <mergeCell ref="M43:O45"/>
    <mergeCell ref="I46:K46"/>
    <mergeCell ref="M46:O46"/>
    <mergeCell ref="Q43:S45"/>
    <mergeCell ref="A37:B39"/>
    <mergeCell ref="T40:T42"/>
    <mergeCell ref="P37:P39"/>
    <mergeCell ref="P40:P42"/>
    <mergeCell ref="I37:K39"/>
    <mergeCell ref="L37:L39"/>
    <mergeCell ref="V14:W14"/>
    <mergeCell ref="O14:T14"/>
    <mergeCell ref="E36:G36"/>
    <mergeCell ref="A31:C31"/>
    <mergeCell ref="A30:C30"/>
    <mergeCell ref="A29:C29"/>
    <mergeCell ref="A28:C28"/>
    <mergeCell ref="D31:X31"/>
    <mergeCell ref="D30:X30"/>
    <mergeCell ref="D29:X29"/>
    <mergeCell ref="D28:X28"/>
    <mergeCell ref="A32:X32"/>
    <mergeCell ref="A23:X23"/>
    <mergeCell ref="A26:X26"/>
    <mergeCell ref="A16:X16"/>
    <mergeCell ref="A20:X20"/>
    <mergeCell ref="A25:X25"/>
    <mergeCell ref="A33:X33"/>
    <mergeCell ref="B24:D24"/>
    <mergeCell ref="A35:B35"/>
    <mergeCell ref="I35:L35"/>
    <mergeCell ref="M35:P35"/>
  </mergeCells>
  <phoneticPr fontId="8"/>
  <dataValidations count="1">
    <dataValidation type="list" allowBlank="1" showInputMessage="1" showErrorMessage="1" sqref="E36:G36 E49:G49" xr:uid="{85220D26-56EE-4D61-98E0-3250B5BC63D7}">
      <formula1>$Z$36:$Z$37</formula1>
    </dataValidation>
  </dataValidations>
  <pageMargins left="0.74803149606299213" right="0.74803149606299213" top="0.98425196850393704" bottom="0.98425196850393704" header="0.51181102362204722" footer="0.51181102362204722"/>
  <pageSetup paperSize="9" scale="98" fitToHeight="0" orientation="portrait" blackAndWhite="1" r:id="rId1"/>
  <rowBreaks count="3" manualBreakCount="3">
    <brk id="33" max="23" man="1"/>
    <brk id="74" max="23" man="1"/>
    <brk id="100"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codeName="Sheet5">
    <pageSetUpPr fitToPage="1"/>
  </sheetPr>
  <dimension ref="A1:X323"/>
  <sheetViews>
    <sheetView view="pageBreakPreview" topLeftCell="A62" zoomScaleNormal="100" zoomScaleSheetLayoutView="100" workbookViewId="0">
      <selection activeCell="A95" sqref="A95:L95"/>
    </sheetView>
  </sheetViews>
  <sheetFormatPr defaultColWidth="8.75" defaultRowHeight="13.5"/>
  <cols>
    <col min="1" max="1" width="5.25" style="31" customWidth="1"/>
    <col min="2" max="2" width="6.375" style="31" customWidth="1"/>
    <col min="3" max="3" width="16" style="31" customWidth="1"/>
    <col min="4" max="4" width="11.875" style="31" customWidth="1"/>
    <col min="5" max="5" width="8.25" style="31" customWidth="1"/>
    <col min="6" max="6" width="6.375" style="31" customWidth="1"/>
    <col min="7" max="7" width="9.625" style="31" bestFit="1" customWidth="1"/>
    <col min="8" max="8" width="8.25" style="31" customWidth="1"/>
    <col min="9" max="9" width="6.375" style="31" customWidth="1"/>
    <col min="10" max="10" width="9.625" style="31" bestFit="1" customWidth="1"/>
    <col min="11" max="11" width="8.25" style="31" customWidth="1"/>
    <col min="12" max="12" width="6.375" style="31" customWidth="1"/>
    <col min="13" max="13" width="8.75" style="31"/>
    <col min="14" max="14" width="8.75" style="201"/>
    <col min="15" max="16384" width="8.75" style="31"/>
  </cols>
  <sheetData>
    <row r="1" spans="3:3" ht="18.75" hidden="1" customHeight="1">
      <c r="C1" s="31" t="s">
        <v>239</v>
      </c>
    </row>
    <row r="2" spans="3:3" hidden="1">
      <c r="C2" s="31" t="s">
        <v>240</v>
      </c>
    </row>
    <row r="3" spans="3:3" hidden="1">
      <c r="C3" s="31" t="s">
        <v>241</v>
      </c>
    </row>
    <row r="4" spans="3:3" hidden="1">
      <c r="C4" s="31" t="s">
        <v>247</v>
      </c>
    </row>
    <row r="5" spans="3:3" hidden="1">
      <c r="C5" s="31" t="s">
        <v>248</v>
      </c>
    </row>
    <row r="6" spans="3:3" hidden="1">
      <c r="C6" s="31" t="s">
        <v>249</v>
      </c>
    </row>
    <row r="7" spans="3:3" hidden="1">
      <c r="C7" s="31" t="s">
        <v>250</v>
      </c>
    </row>
    <row r="8" spans="3:3" hidden="1">
      <c r="C8" s="31" t="s">
        <v>585</v>
      </c>
    </row>
    <row r="9" spans="3:3" hidden="1">
      <c r="C9" s="31" t="s">
        <v>205</v>
      </c>
    </row>
    <row r="10" spans="3:3" hidden="1">
      <c r="C10" s="31" t="s">
        <v>204</v>
      </c>
    </row>
    <row r="11" spans="3:3" hidden="1">
      <c r="C11" s="31" t="s">
        <v>206</v>
      </c>
    </row>
    <row r="12" spans="3:3" hidden="1">
      <c r="C12" s="31" t="s">
        <v>207</v>
      </c>
    </row>
    <row r="13" spans="3:3" hidden="1">
      <c r="C13" s="31" t="s">
        <v>208</v>
      </c>
    </row>
    <row r="14" spans="3:3" hidden="1">
      <c r="C14" s="31" t="s">
        <v>209</v>
      </c>
    </row>
    <row r="15" spans="3:3" hidden="1">
      <c r="C15" s="31" t="s">
        <v>203</v>
      </c>
    </row>
    <row r="16" spans="3:3" hidden="1">
      <c r="C16" s="31" t="s">
        <v>210</v>
      </c>
    </row>
    <row r="17" spans="1:24" hidden="1"/>
    <row r="18" spans="1:24" s="4" customFormat="1">
      <c r="A18" s="5" t="s">
        <v>161</v>
      </c>
      <c r="B18" s="5"/>
      <c r="C18" s="5"/>
      <c r="D18" s="5"/>
      <c r="E18" s="5"/>
      <c r="F18" s="5"/>
      <c r="G18" s="5"/>
      <c r="H18" s="5"/>
      <c r="I18" s="5"/>
      <c r="J18" s="5"/>
      <c r="K18" s="5"/>
      <c r="L18" s="5"/>
      <c r="M18" s="5"/>
      <c r="N18" s="202"/>
      <c r="O18" s="80"/>
      <c r="P18" s="5"/>
      <c r="Q18" s="5"/>
      <c r="R18" s="5"/>
      <c r="S18" s="5"/>
      <c r="T18" s="5"/>
      <c r="U18" s="5"/>
      <c r="V18" s="5"/>
      <c r="W18" s="5"/>
      <c r="X18" s="5"/>
    </row>
    <row r="19" spans="1:24">
      <c r="A19" s="28" t="s">
        <v>54</v>
      </c>
      <c r="B19" s="28"/>
      <c r="C19" s="28"/>
    </row>
    <row r="20" spans="1:24">
      <c r="A20" s="32"/>
      <c r="B20" s="32"/>
      <c r="C20" s="32"/>
    </row>
    <row r="21" spans="1:24">
      <c r="A21" s="32"/>
      <c r="B21" s="32"/>
      <c r="C21" s="32"/>
    </row>
    <row r="22" spans="1:24">
      <c r="A22" s="32"/>
      <c r="B22" s="32"/>
      <c r="C22" s="32"/>
    </row>
    <row r="23" spans="1:24">
      <c r="A23" s="32"/>
      <c r="B23" s="32"/>
      <c r="C23" s="32"/>
    </row>
    <row r="24" spans="1:24">
      <c r="A24" s="32"/>
      <c r="B24" s="32"/>
      <c r="C24" s="32"/>
    </row>
    <row r="25" spans="1:24">
      <c r="A25" s="32"/>
      <c r="B25" s="32"/>
      <c r="C25" s="32"/>
    </row>
    <row r="26" spans="1:24">
      <c r="A26" s="32"/>
      <c r="B26" s="32"/>
      <c r="C26" s="32"/>
    </row>
    <row r="27" spans="1:24">
      <c r="A27" s="32"/>
      <c r="B27" s="32"/>
      <c r="C27" s="32"/>
    </row>
    <row r="28" spans="1:24">
      <c r="A28" s="32"/>
      <c r="B28" s="32"/>
      <c r="C28" s="32"/>
    </row>
    <row r="29" spans="1:24" ht="32.25">
      <c r="A29" s="402" t="s">
        <v>53</v>
      </c>
      <c r="B29" s="402"/>
      <c r="C29" s="402"/>
      <c r="D29" s="403"/>
      <c r="E29" s="403"/>
      <c r="F29" s="403"/>
      <c r="G29" s="403"/>
      <c r="H29" s="403"/>
      <c r="I29" s="403"/>
      <c r="J29" s="403"/>
      <c r="K29" s="403"/>
      <c r="L29" s="403"/>
    </row>
    <row r="30" spans="1:24">
      <c r="A30" s="32"/>
      <c r="B30" s="32"/>
      <c r="C30" s="32"/>
    </row>
    <row r="31" spans="1:24">
      <c r="A31" s="32"/>
      <c r="B31" s="32"/>
      <c r="C31" s="32"/>
    </row>
    <row r="32" spans="1:24">
      <c r="A32" s="32"/>
      <c r="B32" s="32"/>
      <c r="C32" s="32"/>
    </row>
    <row r="33" spans="1:3">
      <c r="A33" s="32"/>
      <c r="B33" s="32"/>
      <c r="C33" s="32"/>
    </row>
    <row r="34" spans="1:3">
      <c r="A34" s="32"/>
      <c r="B34" s="32"/>
      <c r="C34" s="32"/>
    </row>
    <row r="35" spans="1:3">
      <c r="A35" s="32"/>
      <c r="B35" s="32"/>
      <c r="C35" s="32"/>
    </row>
    <row r="36" spans="1:3">
      <c r="A36" s="32"/>
      <c r="B36" s="32"/>
      <c r="C36" s="32"/>
    </row>
    <row r="37" spans="1:3">
      <c r="A37" s="32"/>
      <c r="B37" s="32"/>
      <c r="C37" s="32"/>
    </row>
    <row r="38" spans="1:3">
      <c r="A38" s="32"/>
      <c r="B38" s="32"/>
      <c r="C38" s="32"/>
    </row>
    <row r="39" spans="1:3">
      <c r="A39" s="32"/>
      <c r="B39" s="32"/>
      <c r="C39" s="32"/>
    </row>
    <row r="40" spans="1:3">
      <c r="A40" s="32"/>
      <c r="B40" s="32"/>
      <c r="C40" s="32"/>
    </row>
    <row r="41" spans="1:3">
      <c r="A41" s="32"/>
      <c r="B41" s="32"/>
      <c r="C41" s="32"/>
    </row>
    <row r="42" spans="1:3">
      <c r="A42" s="32"/>
      <c r="B42" s="32"/>
      <c r="C42" s="32"/>
    </row>
    <row r="43" spans="1:3">
      <c r="A43" s="32"/>
      <c r="B43" s="32"/>
      <c r="C43" s="32"/>
    </row>
    <row r="44" spans="1:3">
      <c r="A44" s="32"/>
      <c r="B44" s="32"/>
      <c r="C44" s="32"/>
    </row>
    <row r="45" spans="1:3">
      <c r="A45" s="32"/>
      <c r="B45" s="32"/>
      <c r="C45" s="32"/>
    </row>
    <row r="46" spans="1:3">
      <c r="A46" s="32"/>
      <c r="B46" s="32"/>
      <c r="C46" s="32"/>
    </row>
    <row r="47" spans="1:3">
      <c r="A47" s="32"/>
      <c r="B47" s="32"/>
      <c r="C47" s="32"/>
    </row>
    <row r="48" spans="1:3">
      <c r="A48" s="32"/>
      <c r="B48" s="32"/>
      <c r="C48" s="32"/>
    </row>
    <row r="49" spans="1:3">
      <c r="A49" s="32"/>
      <c r="B49" s="32"/>
      <c r="C49" s="32"/>
    </row>
    <row r="50" spans="1:3">
      <c r="A50" s="32"/>
      <c r="B50" s="32"/>
      <c r="C50" s="32"/>
    </row>
    <row r="51" spans="1:3">
      <c r="A51" s="32"/>
      <c r="B51" s="32"/>
      <c r="C51" s="32"/>
    </row>
    <row r="52" spans="1:3">
      <c r="A52" s="32"/>
      <c r="B52" s="32"/>
      <c r="C52" s="32"/>
    </row>
    <row r="53" spans="1:3">
      <c r="A53" s="32"/>
      <c r="B53" s="32"/>
      <c r="C53" s="32"/>
    </row>
    <row r="54" spans="1:3">
      <c r="A54" s="32"/>
      <c r="B54" s="32"/>
      <c r="C54" s="32"/>
    </row>
    <row r="55" spans="1:3">
      <c r="A55" s="32"/>
      <c r="B55" s="32"/>
      <c r="C55" s="32"/>
    </row>
    <row r="56" spans="1:3">
      <c r="A56" s="32"/>
      <c r="B56" s="32"/>
      <c r="C56" s="32"/>
    </row>
    <row r="57" spans="1:3">
      <c r="A57" s="32"/>
      <c r="B57" s="32"/>
      <c r="C57" s="32"/>
    </row>
    <row r="58" spans="1:3">
      <c r="A58" s="32"/>
      <c r="B58" s="32"/>
      <c r="C58" s="32"/>
    </row>
    <row r="59" spans="1:3">
      <c r="A59" s="32"/>
      <c r="B59" s="32"/>
      <c r="C59" s="32"/>
    </row>
    <row r="60" spans="1:3">
      <c r="A60" s="32"/>
      <c r="B60" s="32"/>
      <c r="C60" s="32"/>
    </row>
    <row r="61" spans="1:3">
      <c r="A61" s="32"/>
      <c r="B61" s="32"/>
      <c r="C61" s="32"/>
    </row>
    <row r="62" spans="1:3">
      <c r="A62" s="32"/>
      <c r="B62" s="32"/>
      <c r="C62" s="32"/>
    </row>
    <row r="63" spans="1:3">
      <c r="A63" s="32"/>
      <c r="B63" s="32"/>
      <c r="C63" s="32"/>
    </row>
    <row r="64" spans="1:3">
      <c r="A64" s="32"/>
      <c r="B64" s="32"/>
      <c r="C64" s="32"/>
    </row>
    <row r="65" spans="1:12">
      <c r="A65" s="32"/>
      <c r="B65" s="32"/>
      <c r="C65" s="32"/>
    </row>
    <row r="66" spans="1:12">
      <c r="A66" s="32"/>
      <c r="B66" s="32"/>
      <c r="C66" s="32"/>
    </row>
    <row r="67" spans="1:12">
      <c r="A67" s="32"/>
      <c r="B67" s="32"/>
      <c r="C67" s="32"/>
    </row>
    <row r="68" spans="1:12">
      <c r="A68" s="32"/>
      <c r="B68" s="32"/>
      <c r="C68" s="32"/>
    </row>
    <row r="69" spans="1:12">
      <c r="A69" s="32"/>
      <c r="B69" s="32"/>
      <c r="C69" s="32"/>
    </row>
    <row r="70" spans="1:12">
      <c r="A70" s="32"/>
      <c r="B70" s="32"/>
      <c r="C70" s="32"/>
    </row>
    <row r="71" spans="1:12" ht="24">
      <c r="A71" s="404" t="s">
        <v>701</v>
      </c>
      <c r="B71" s="404"/>
      <c r="C71" s="404"/>
      <c r="D71" s="405"/>
      <c r="E71" s="405"/>
      <c r="F71" s="405"/>
      <c r="G71" s="405"/>
      <c r="H71" s="405"/>
      <c r="I71" s="405"/>
      <c r="J71" s="405"/>
      <c r="K71" s="405"/>
      <c r="L71" s="405"/>
    </row>
    <row r="72" spans="1:12" ht="24">
      <c r="A72" s="404" t="s">
        <v>702</v>
      </c>
      <c r="B72" s="404"/>
      <c r="C72" s="404"/>
      <c r="D72" s="405"/>
      <c r="E72" s="405"/>
      <c r="F72" s="405"/>
      <c r="G72" s="405"/>
      <c r="H72" s="405"/>
      <c r="I72" s="405"/>
      <c r="J72" s="405"/>
      <c r="K72" s="405"/>
      <c r="L72" s="405"/>
    </row>
    <row r="73" spans="1:12" ht="24">
      <c r="A73" s="33"/>
      <c r="B73" s="33"/>
      <c r="C73" s="33"/>
      <c r="D73" s="34"/>
      <c r="E73" s="34"/>
      <c r="F73" s="34"/>
      <c r="G73" s="34"/>
      <c r="H73" s="34"/>
      <c r="I73" s="34"/>
      <c r="J73" s="34"/>
      <c r="K73" s="34"/>
      <c r="L73" s="34"/>
    </row>
    <row r="74" spans="1:12" ht="24">
      <c r="A74" s="406" t="str">
        <f>採択申請書!O12</f>
        <v>ひょうご○○活動組織</v>
      </c>
      <c r="B74" s="406"/>
      <c r="C74" s="406"/>
      <c r="D74" s="407"/>
      <c r="E74" s="407"/>
      <c r="F74" s="407"/>
      <c r="G74" s="407"/>
      <c r="H74" s="407"/>
      <c r="I74" s="407"/>
      <c r="J74" s="407"/>
      <c r="K74" s="407"/>
      <c r="L74" s="407"/>
    </row>
    <row r="76" spans="1:12">
      <c r="A76" s="28"/>
      <c r="B76" s="28"/>
      <c r="C76" s="28"/>
    </row>
    <row r="77" spans="1:12" ht="18" customHeight="1">
      <c r="A77" s="408" t="s">
        <v>43</v>
      </c>
      <c r="B77" s="408"/>
      <c r="C77" s="408"/>
      <c r="D77" s="409"/>
      <c r="E77" s="409"/>
      <c r="F77" s="409"/>
      <c r="G77" s="409"/>
      <c r="H77" s="409"/>
      <c r="I77" s="409"/>
      <c r="J77" s="409"/>
      <c r="K77" s="409"/>
      <c r="L77" s="409"/>
    </row>
    <row r="78" spans="1:12" ht="18" customHeight="1">
      <c r="A78" s="35"/>
      <c r="B78" s="35"/>
      <c r="C78" s="35"/>
    </row>
    <row r="79" spans="1:12" ht="19.899999999999999" customHeight="1">
      <c r="A79" s="28" t="s">
        <v>55</v>
      </c>
      <c r="B79" s="28"/>
      <c r="C79" s="28"/>
    </row>
    <row r="80" spans="1:12" ht="21.75" customHeight="1">
      <c r="A80" s="410" t="str">
        <f>採択申請書!O12</f>
        <v>ひょうご○○活動組織</v>
      </c>
      <c r="B80" s="411"/>
      <c r="C80" s="411"/>
      <c r="D80" s="411"/>
      <c r="E80" s="411"/>
      <c r="F80" s="411"/>
      <c r="G80" s="411"/>
      <c r="H80" s="411"/>
      <c r="I80" s="411"/>
      <c r="J80" s="411"/>
      <c r="K80" s="411"/>
      <c r="L80" s="412"/>
    </row>
    <row r="81" spans="1:12" ht="21.75" customHeight="1">
      <c r="A81" s="457" t="s">
        <v>246</v>
      </c>
      <c r="B81" s="458"/>
      <c r="C81" s="458"/>
      <c r="D81" s="458"/>
      <c r="E81" s="458"/>
      <c r="F81" s="459" t="str">
        <f>IFERROR(採択申請書!E24,"")</f>
        <v xml:space="preserve"> </v>
      </c>
      <c r="G81" s="459"/>
      <c r="H81" s="459"/>
      <c r="I81" s="459"/>
      <c r="J81" s="459"/>
      <c r="K81" s="459"/>
      <c r="L81" s="242" t="s">
        <v>110</v>
      </c>
    </row>
    <row r="82" spans="1:12" ht="21.75" customHeight="1">
      <c r="A82" s="61" t="s">
        <v>168</v>
      </c>
      <c r="B82" s="60"/>
      <c r="C82" s="60"/>
      <c r="D82" s="60"/>
      <c r="E82" s="60"/>
      <c r="F82" s="60"/>
      <c r="G82" s="60"/>
      <c r="H82" s="60"/>
      <c r="I82" s="60"/>
      <c r="J82" s="60"/>
      <c r="K82" s="60"/>
      <c r="L82" s="60"/>
    </row>
    <row r="83" spans="1:12" ht="19.899999999999999" customHeight="1">
      <c r="A83" s="36"/>
      <c r="B83" s="36"/>
      <c r="C83" s="36"/>
      <c r="D83" s="36"/>
      <c r="E83" s="36"/>
      <c r="F83" s="36"/>
      <c r="G83" s="36"/>
      <c r="H83" s="36"/>
      <c r="I83" s="36"/>
      <c r="J83" s="36"/>
      <c r="K83" s="36"/>
      <c r="L83" s="36"/>
    </row>
    <row r="84" spans="1:12" ht="19.899999999999999" customHeight="1">
      <c r="A84" s="28" t="s">
        <v>56</v>
      </c>
      <c r="B84" s="28"/>
      <c r="C84" s="28"/>
    </row>
    <row r="85" spans="1:12" ht="39.75" customHeight="1">
      <c r="A85" s="398" t="s">
        <v>614</v>
      </c>
      <c r="B85" s="399"/>
      <c r="C85" s="399"/>
      <c r="D85" s="399"/>
      <c r="E85" s="399"/>
      <c r="F85" s="399"/>
      <c r="G85" s="399"/>
      <c r="H85" s="399"/>
      <c r="I85" s="399"/>
      <c r="J85" s="399"/>
      <c r="K85" s="399"/>
      <c r="L85" s="400"/>
    </row>
    <row r="86" spans="1:12" ht="19.899999999999999" customHeight="1">
      <c r="A86" s="36"/>
      <c r="B86" s="36"/>
      <c r="C86" s="36"/>
      <c r="D86" s="36"/>
      <c r="E86" s="36"/>
      <c r="F86" s="36"/>
      <c r="G86" s="36"/>
      <c r="H86" s="36"/>
      <c r="I86" s="36"/>
      <c r="J86" s="36"/>
      <c r="K86" s="36"/>
      <c r="L86" s="36"/>
    </row>
    <row r="87" spans="1:12" ht="29.45" customHeight="1">
      <c r="A87" s="419" t="s">
        <v>57</v>
      </c>
      <c r="B87" s="419"/>
      <c r="C87" s="419"/>
      <c r="D87" s="419"/>
      <c r="E87" s="419"/>
      <c r="F87" s="419"/>
      <c r="G87" s="419"/>
      <c r="H87" s="419"/>
      <c r="I87" s="419"/>
      <c r="J87" s="419"/>
      <c r="K87" s="419"/>
      <c r="L87" s="419"/>
    </row>
    <row r="88" spans="1:12" ht="146.25" customHeight="1">
      <c r="A88" s="398"/>
      <c r="B88" s="399"/>
      <c r="C88" s="399"/>
      <c r="D88" s="399"/>
      <c r="E88" s="399"/>
      <c r="F88" s="399"/>
      <c r="G88" s="399"/>
      <c r="H88" s="399"/>
      <c r="I88" s="399"/>
      <c r="J88" s="399"/>
      <c r="K88" s="399"/>
      <c r="L88" s="400"/>
    </row>
    <row r="89" spans="1:12" ht="39.75" customHeight="1">
      <c r="A89" s="401" t="s">
        <v>59</v>
      </c>
      <c r="B89" s="401"/>
      <c r="C89" s="401"/>
      <c r="D89" s="401"/>
      <c r="E89" s="401"/>
      <c r="F89" s="401"/>
      <c r="G89" s="401"/>
      <c r="H89" s="401"/>
      <c r="I89" s="401"/>
      <c r="J89" s="401"/>
      <c r="K89" s="401"/>
      <c r="L89" s="401"/>
    </row>
    <row r="90" spans="1:12" ht="19.899999999999999" customHeight="1">
      <c r="A90" s="36"/>
      <c r="B90" s="36"/>
      <c r="C90" s="36"/>
      <c r="D90" s="36"/>
      <c r="E90" s="36"/>
      <c r="F90" s="36"/>
      <c r="G90" s="36"/>
      <c r="H90" s="36"/>
      <c r="I90" s="36"/>
      <c r="J90" s="36"/>
      <c r="K90" s="36"/>
      <c r="L90" s="36"/>
    </row>
    <row r="91" spans="1:12" ht="19.899999999999999" customHeight="1">
      <c r="A91" s="29" t="s">
        <v>58</v>
      </c>
      <c r="B91" s="29"/>
      <c r="C91" s="29"/>
      <c r="D91" s="37"/>
      <c r="E91" s="37"/>
      <c r="F91" s="37"/>
      <c r="G91" s="37"/>
      <c r="H91" s="37"/>
      <c r="I91" s="37"/>
      <c r="J91" s="37"/>
      <c r="K91" s="37"/>
      <c r="L91" s="37"/>
    </row>
    <row r="92" spans="1:12" ht="146.25" customHeight="1">
      <c r="A92" s="398"/>
      <c r="B92" s="399"/>
      <c r="C92" s="399"/>
      <c r="D92" s="399"/>
      <c r="E92" s="399"/>
      <c r="F92" s="399"/>
      <c r="G92" s="399"/>
      <c r="H92" s="399"/>
      <c r="I92" s="399"/>
      <c r="J92" s="399"/>
      <c r="K92" s="399"/>
      <c r="L92" s="400"/>
    </row>
    <row r="93" spans="1:12" ht="19.899999999999999" customHeight="1">
      <c r="A93" s="36"/>
      <c r="B93" s="36"/>
      <c r="C93" s="36"/>
      <c r="D93" s="36"/>
      <c r="E93" s="36"/>
      <c r="F93" s="36"/>
      <c r="G93" s="36"/>
      <c r="H93" s="36"/>
      <c r="I93" s="36"/>
      <c r="J93" s="36"/>
      <c r="K93" s="36"/>
      <c r="L93" s="36"/>
    </row>
    <row r="94" spans="1:12" ht="19.899999999999999" customHeight="1">
      <c r="A94" s="28" t="s">
        <v>12</v>
      </c>
      <c r="B94" s="28"/>
      <c r="C94" s="28"/>
    </row>
    <row r="95" spans="1:12" ht="146.25" customHeight="1">
      <c r="A95" s="398"/>
      <c r="B95" s="399"/>
      <c r="C95" s="399"/>
      <c r="D95" s="399"/>
      <c r="E95" s="399"/>
      <c r="F95" s="399"/>
      <c r="G95" s="399"/>
      <c r="H95" s="399"/>
      <c r="I95" s="399"/>
      <c r="J95" s="399"/>
      <c r="K95" s="399"/>
      <c r="L95" s="400"/>
    </row>
    <row r="96" spans="1:12" ht="39.75" customHeight="1">
      <c r="A96" s="401" t="s">
        <v>60</v>
      </c>
      <c r="B96" s="401"/>
      <c r="C96" s="401"/>
      <c r="D96" s="401"/>
      <c r="E96" s="401"/>
      <c r="F96" s="401"/>
      <c r="G96" s="401"/>
      <c r="H96" s="401"/>
      <c r="I96" s="401"/>
      <c r="J96" s="401"/>
      <c r="K96" s="401"/>
      <c r="L96" s="401"/>
    </row>
    <row r="97" spans="1:12" ht="19.899999999999999" customHeight="1">
      <c r="A97" s="36"/>
      <c r="B97" s="36"/>
      <c r="C97" s="36"/>
      <c r="D97" s="36"/>
      <c r="E97" s="36"/>
      <c r="F97" s="36"/>
      <c r="G97" s="36"/>
      <c r="H97" s="36"/>
      <c r="I97" s="36"/>
      <c r="J97" s="36"/>
      <c r="K97" s="36"/>
    </row>
    <row r="98" spans="1:12">
      <c r="A98" s="28" t="s">
        <v>13</v>
      </c>
      <c r="B98" s="28"/>
      <c r="C98" s="28"/>
    </row>
    <row r="99" spans="1:12" ht="18" customHeight="1">
      <c r="A99" s="420" t="s">
        <v>61</v>
      </c>
      <c r="B99" s="420"/>
      <c r="C99" s="420"/>
      <c r="D99" s="421" t="s">
        <v>202</v>
      </c>
      <c r="E99" s="421"/>
      <c r="F99" s="421"/>
      <c r="G99" s="422">
        <f>D99+1</f>
        <v>8</v>
      </c>
      <c r="H99" s="422"/>
      <c r="I99" s="422"/>
      <c r="J99" s="422">
        <f>D99+2</f>
        <v>9</v>
      </c>
      <c r="K99" s="422"/>
      <c r="L99" s="422"/>
    </row>
    <row r="100" spans="1:12">
      <c r="A100" s="392" t="s">
        <v>62</v>
      </c>
      <c r="B100" s="393"/>
      <c r="C100" s="393"/>
      <c r="D100" s="393"/>
      <c r="E100" s="393"/>
      <c r="F100" s="393"/>
      <c r="G100" s="393"/>
      <c r="H100" s="393"/>
      <c r="I100" s="393"/>
      <c r="J100" s="393"/>
      <c r="K100" s="393"/>
      <c r="L100" s="393"/>
    </row>
    <row r="101" spans="1:12" ht="19.5" customHeight="1">
      <c r="A101" s="394"/>
      <c r="B101" s="396" t="s">
        <v>63</v>
      </c>
      <c r="C101" s="396"/>
      <c r="D101" s="415">
        <v>1</v>
      </c>
      <c r="E101" s="416"/>
      <c r="F101" s="397" t="s">
        <v>7</v>
      </c>
      <c r="G101" s="415">
        <v>1</v>
      </c>
      <c r="H101" s="416"/>
      <c r="I101" s="397" t="s">
        <v>7</v>
      </c>
      <c r="J101" s="415">
        <v>1</v>
      </c>
      <c r="K101" s="416"/>
      <c r="L101" s="397" t="s">
        <v>7</v>
      </c>
    </row>
    <row r="102" spans="1:12" ht="19.5" customHeight="1">
      <c r="A102" s="395"/>
      <c r="B102" s="413" t="s">
        <v>64</v>
      </c>
      <c r="C102" s="414"/>
      <c r="D102" s="417"/>
      <c r="E102" s="418"/>
      <c r="F102" s="397"/>
      <c r="G102" s="417"/>
      <c r="H102" s="418"/>
      <c r="I102" s="397"/>
      <c r="J102" s="417"/>
      <c r="K102" s="418"/>
      <c r="L102" s="397"/>
    </row>
    <row r="103" spans="1:12" ht="76.5" customHeight="1">
      <c r="A103" s="395"/>
      <c r="B103" s="44"/>
      <c r="C103" s="38" t="s">
        <v>65</v>
      </c>
      <c r="D103" s="423" t="s">
        <v>711</v>
      </c>
      <c r="E103" s="423"/>
      <c r="F103" s="423"/>
      <c r="G103" s="423" t="s">
        <v>714</v>
      </c>
      <c r="H103" s="423"/>
      <c r="I103" s="423"/>
      <c r="J103" s="423" t="s">
        <v>713</v>
      </c>
      <c r="K103" s="423"/>
      <c r="L103" s="423"/>
    </row>
    <row r="104" spans="1:12" ht="19.5" customHeight="1">
      <c r="A104" s="395"/>
      <c r="B104" s="396" t="s">
        <v>66</v>
      </c>
      <c r="C104" s="396"/>
      <c r="D104" s="415">
        <v>1</v>
      </c>
      <c r="E104" s="416"/>
      <c r="F104" s="397" t="s">
        <v>7</v>
      </c>
      <c r="G104" s="415">
        <v>1</v>
      </c>
      <c r="H104" s="416"/>
      <c r="I104" s="397" t="s">
        <v>7</v>
      </c>
      <c r="J104" s="415">
        <v>1</v>
      </c>
      <c r="K104" s="416"/>
      <c r="L104" s="397" t="s">
        <v>7</v>
      </c>
    </row>
    <row r="105" spans="1:12" ht="19.5" customHeight="1">
      <c r="A105" s="395"/>
      <c r="B105" s="413" t="s">
        <v>67</v>
      </c>
      <c r="C105" s="414"/>
      <c r="D105" s="417"/>
      <c r="E105" s="418"/>
      <c r="F105" s="397"/>
      <c r="G105" s="417"/>
      <c r="H105" s="418"/>
      <c r="I105" s="397"/>
      <c r="J105" s="417"/>
      <c r="K105" s="418"/>
      <c r="L105" s="397"/>
    </row>
    <row r="106" spans="1:12" ht="76.5" customHeight="1">
      <c r="A106" s="395"/>
      <c r="B106" s="44"/>
      <c r="C106" s="38" t="s">
        <v>65</v>
      </c>
      <c r="D106" s="423"/>
      <c r="E106" s="423"/>
      <c r="F106" s="423"/>
      <c r="G106" s="423"/>
      <c r="H106" s="423"/>
      <c r="I106" s="423"/>
      <c r="J106" s="423"/>
      <c r="K106" s="423"/>
      <c r="L106" s="423"/>
    </row>
    <row r="107" spans="1:12" ht="19.5" customHeight="1">
      <c r="A107" s="395"/>
      <c r="B107" s="396" t="s">
        <v>68</v>
      </c>
      <c r="C107" s="396"/>
      <c r="D107" s="415">
        <v>1</v>
      </c>
      <c r="E107" s="416"/>
      <c r="F107" s="397" t="s">
        <v>7</v>
      </c>
      <c r="G107" s="415">
        <v>1</v>
      </c>
      <c r="H107" s="416"/>
      <c r="I107" s="397" t="s">
        <v>7</v>
      </c>
      <c r="J107" s="415">
        <v>1</v>
      </c>
      <c r="K107" s="416"/>
      <c r="L107" s="397" t="s">
        <v>7</v>
      </c>
    </row>
    <row r="108" spans="1:12" ht="9.75" customHeight="1">
      <c r="A108" s="395"/>
      <c r="B108" s="40"/>
      <c r="C108" s="42"/>
      <c r="D108" s="417"/>
      <c r="E108" s="418"/>
      <c r="F108" s="397"/>
      <c r="G108" s="417"/>
      <c r="H108" s="418"/>
      <c r="I108" s="397"/>
      <c r="J108" s="417"/>
      <c r="K108" s="418"/>
      <c r="L108" s="397"/>
    </row>
    <row r="109" spans="1:12" ht="32.25" customHeight="1">
      <c r="A109" s="395"/>
      <c r="B109" s="40"/>
      <c r="C109" s="433" t="s">
        <v>78</v>
      </c>
      <c r="D109" s="435">
        <v>3000</v>
      </c>
      <c r="E109" s="436"/>
      <c r="F109" s="43" t="s">
        <v>69</v>
      </c>
      <c r="G109" s="435">
        <v>3000</v>
      </c>
      <c r="H109" s="436"/>
      <c r="I109" s="43" t="s">
        <v>69</v>
      </c>
      <c r="J109" s="435">
        <v>3000</v>
      </c>
      <c r="K109" s="436"/>
      <c r="L109" s="43" t="s">
        <v>69</v>
      </c>
    </row>
    <row r="110" spans="1:12" ht="32.25" customHeight="1">
      <c r="A110" s="395"/>
      <c r="B110" s="39"/>
      <c r="C110" s="434"/>
      <c r="D110" s="41" t="s">
        <v>76</v>
      </c>
      <c r="E110" s="169">
        <v>10</v>
      </c>
      <c r="F110" s="45" t="s">
        <v>77</v>
      </c>
      <c r="G110" s="41" t="s">
        <v>76</v>
      </c>
      <c r="H110" s="169">
        <v>10</v>
      </c>
      <c r="I110" s="45" t="s">
        <v>77</v>
      </c>
      <c r="J110" s="41" t="s">
        <v>76</v>
      </c>
      <c r="K110" s="169">
        <v>10</v>
      </c>
      <c r="L110" s="45" t="s">
        <v>77</v>
      </c>
    </row>
    <row r="111" spans="1:12" ht="36" customHeight="1">
      <c r="A111" s="395"/>
      <c r="B111" s="396" t="s">
        <v>79</v>
      </c>
      <c r="C111" s="396"/>
      <c r="D111" s="429">
        <f>D101+D104+D107</f>
        <v>3</v>
      </c>
      <c r="E111" s="430"/>
      <c r="F111" s="397" t="s">
        <v>7</v>
      </c>
      <c r="G111" s="429">
        <f>G101+G104+G107</f>
        <v>3</v>
      </c>
      <c r="H111" s="430"/>
      <c r="I111" s="397" t="s">
        <v>7</v>
      </c>
      <c r="J111" s="429">
        <f>J101+J104+J107</f>
        <v>3</v>
      </c>
      <c r="K111" s="430"/>
      <c r="L111" s="397" t="s">
        <v>7</v>
      </c>
    </row>
    <row r="112" spans="1:12">
      <c r="A112" s="395"/>
      <c r="B112" s="428" t="s">
        <v>70</v>
      </c>
      <c r="C112" s="428"/>
      <c r="D112" s="431"/>
      <c r="E112" s="432"/>
      <c r="F112" s="397"/>
      <c r="G112" s="431"/>
      <c r="H112" s="432"/>
      <c r="I112" s="397"/>
      <c r="J112" s="431"/>
      <c r="K112" s="432"/>
      <c r="L112" s="397"/>
    </row>
    <row r="113" spans="1:12" ht="17.25" customHeight="1">
      <c r="A113" s="392" t="s">
        <v>71</v>
      </c>
      <c r="B113" s="393"/>
      <c r="C113" s="393"/>
      <c r="D113" s="393"/>
      <c r="E113" s="393"/>
      <c r="F113" s="393"/>
      <c r="G113" s="393"/>
      <c r="H113" s="393"/>
      <c r="I113" s="393"/>
      <c r="J113" s="393"/>
      <c r="K113" s="393"/>
      <c r="L113" s="393"/>
    </row>
    <row r="114" spans="1:12" ht="38.25" customHeight="1">
      <c r="A114" s="394"/>
      <c r="B114" s="395" t="s">
        <v>72</v>
      </c>
      <c r="C114" s="395"/>
      <c r="D114" s="426">
        <v>100</v>
      </c>
      <c r="E114" s="427"/>
      <c r="F114" s="59" t="s">
        <v>11</v>
      </c>
      <c r="G114" s="426">
        <v>100</v>
      </c>
      <c r="H114" s="427"/>
      <c r="I114" s="59" t="s">
        <v>11</v>
      </c>
      <c r="J114" s="426">
        <v>100</v>
      </c>
      <c r="K114" s="427"/>
      <c r="L114" s="59" t="s">
        <v>11</v>
      </c>
    </row>
    <row r="115" spans="1:12" ht="38.25" customHeight="1">
      <c r="A115" s="395"/>
      <c r="B115" s="395"/>
      <c r="C115" s="395"/>
      <c r="D115" s="437">
        <v>1</v>
      </c>
      <c r="E115" s="438"/>
      <c r="F115" s="46" t="s">
        <v>7</v>
      </c>
      <c r="G115" s="437">
        <v>1</v>
      </c>
      <c r="H115" s="438"/>
      <c r="I115" s="46" t="s">
        <v>7</v>
      </c>
      <c r="J115" s="437">
        <v>1</v>
      </c>
      <c r="K115" s="438"/>
      <c r="L115" s="46" t="s">
        <v>7</v>
      </c>
    </row>
    <row r="116" spans="1:12" ht="38.25" customHeight="1">
      <c r="A116" s="395"/>
      <c r="B116" s="395" t="s">
        <v>73</v>
      </c>
      <c r="C116" s="395"/>
      <c r="D116" s="425" t="s">
        <v>617</v>
      </c>
      <c r="E116" s="425"/>
      <c r="F116" s="425"/>
      <c r="G116" s="425" t="s">
        <v>617</v>
      </c>
      <c r="H116" s="425"/>
      <c r="I116" s="425"/>
      <c r="J116" s="425" t="s">
        <v>617</v>
      </c>
      <c r="K116" s="425"/>
      <c r="L116" s="425"/>
    </row>
    <row r="117" spans="1:12" ht="38.25" customHeight="1">
      <c r="A117" s="395"/>
      <c r="B117" s="395" t="s">
        <v>74</v>
      </c>
      <c r="C117" s="395"/>
      <c r="D117" s="425" t="s">
        <v>618</v>
      </c>
      <c r="E117" s="425"/>
      <c r="F117" s="425"/>
      <c r="G117" s="425" t="s">
        <v>618</v>
      </c>
      <c r="H117" s="425"/>
      <c r="I117" s="425"/>
      <c r="J117" s="425" t="s">
        <v>618</v>
      </c>
      <c r="K117" s="425"/>
      <c r="L117" s="425"/>
    </row>
    <row r="118" spans="1:12" ht="51" customHeight="1">
      <c r="A118" s="395"/>
      <c r="B118" s="395" t="s">
        <v>75</v>
      </c>
      <c r="C118" s="395"/>
      <c r="D118" s="425" t="s">
        <v>619</v>
      </c>
      <c r="E118" s="425"/>
      <c r="F118" s="425"/>
      <c r="G118" s="425" t="s">
        <v>619</v>
      </c>
      <c r="H118" s="425"/>
      <c r="I118" s="425"/>
      <c r="J118" s="425" t="s">
        <v>619</v>
      </c>
      <c r="K118" s="425"/>
      <c r="L118" s="425"/>
    </row>
    <row r="119" spans="1:12" ht="20.100000000000001" customHeight="1">
      <c r="A119" s="424" t="s">
        <v>80</v>
      </c>
      <c r="B119" s="424"/>
      <c r="C119" s="424"/>
      <c r="D119" s="424"/>
      <c r="E119" s="424"/>
      <c r="F119" s="424"/>
      <c r="G119" s="424"/>
      <c r="H119" s="424"/>
      <c r="I119" s="424"/>
      <c r="J119" s="424"/>
      <c r="K119" s="424"/>
      <c r="L119" s="424"/>
    </row>
    <row r="120" spans="1:12" ht="36" customHeight="1">
      <c r="A120" s="356" t="s">
        <v>175</v>
      </c>
      <c r="B120" s="356"/>
      <c r="C120" s="356"/>
      <c r="D120" s="356"/>
      <c r="E120" s="356"/>
      <c r="F120" s="356"/>
      <c r="G120" s="356"/>
      <c r="H120" s="356"/>
      <c r="I120" s="356"/>
      <c r="J120" s="356"/>
      <c r="K120" s="356"/>
      <c r="L120" s="356"/>
    </row>
    <row r="121" spans="1:12" ht="36" customHeight="1">
      <c r="A121" s="356" t="s">
        <v>174</v>
      </c>
      <c r="B121" s="356"/>
      <c r="C121" s="356"/>
      <c r="D121" s="356"/>
      <c r="E121" s="356"/>
      <c r="F121" s="356"/>
      <c r="G121" s="356"/>
      <c r="H121" s="356"/>
      <c r="I121" s="356"/>
      <c r="J121" s="356"/>
      <c r="K121" s="356"/>
      <c r="L121" s="356"/>
    </row>
    <row r="122" spans="1:12" ht="20.100000000000001" customHeight="1">
      <c r="A122" s="356" t="s">
        <v>81</v>
      </c>
      <c r="B122" s="356"/>
      <c r="C122" s="356"/>
      <c r="D122" s="356"/>
      <c r="E122" s="356"/>
      <c r="F122" s="356"/>
      <c r="G122" s="356"/>
      <c r="H122" s="356"/>
      <c r="I122" s="356"/>
      <c r="J122" s="356"/>
      <c r="K122" s="356"/>
      <c r="L122" s="356"/>
    </row>
    <row r="123" spans="1:12" ht="20.100000000000001" customHeight="1">
      <c r="A123" s="356" t="s">
        <v>82</v>
      </c>
      <c r="B123" s="356"/>
      <c r="C123" s="356"/>
      <c r="D123" s="356"/>
      <c r="E123" s="356"/>
      <c r="F123" s="356"/>
      <c r="G123" s="356"/>
      <c r="H123" s="356"/>
      <c r="I123" s="356"/>
      <c r="J123" s="356"/>
      <c r="K123" s="356"/>
      <c r="L123" s="356"/>
    </row>
    <row r="124" spans="1:12" ht="20.100000000000001" customHeight="1">
      <c r="A124" s="356" t="s">
        <v>83</v>
      </c>
      <c r="B124" s="356"/>
      <c r="C124" s="356"/>
      <c r="D124" s="356"/>
      <c r="E124" s="356"/>
      <c r="F124" s="356"/>
      <c r="G124" s="356"/>
      <c r="H124" s="356"/>
      <c r="I124" s="356"/>
      <c r="J124" s="356"/>
      <c r="K124" s="356"/>
      <c r="L124" s="356"/>
    </row>
    <row r="125" spans="1:12" ht="20.100000000000001" customHeight="1">
      <c r="A125" s="28"/>
      <c r="B125" s="28"/>
      <c r="C125" s="28"/>
    </row>
    <row r="126" spans="1:12">
      <c r="A126" s="451" t="s">
        <v>84</v>
      </c>
      <c r="B126" s="451"/>
      <c r="C126" s="451"/>
      <c r="D126" s="409"/>
      <c r="E126" s="409"/>
      <c r="F126" s="409"/>
      <c r="G126" s="409"/>
      <c r="H126" s="409"/>
      <c r="I126" s="409"/>
      <c r="J126" s="409"/>
      <c r="K126" s="409"/>
      <c r="L126" s="409"/>
    </row>
    <row r="127" spans="1:12" ht="19.899999999999999" customHeight="1">
      <c r="A127" s="450" t="s">
        <v>87</v>
      </c>
      <c r="B127" s="449"/>
      <c r="C127" s="450" t="s">
        <v>88</v>
      </c>
      <c r="D127" s="449"/>
      <c r="E127" s="450" t="s">
        <v>86</v>
      </c>
      <c r="F127" s="448"/>
      <c r="G127" s="448"/>
      <c r="H127" s="449"/>
      <c r="I127" s="447" t="s">
        <v>85</v>
      </c>
      <c r="J127" s="448"/>
      <c r="K127" s="448"/>
      <c r="L127" s="449"/>
    </row>
    <row r="128" spans="1:12" ht="30" customHeight="1">
      <c r="A128" s="439" t="s">
        <v>249</v>
      </c>
      <c r="B128" s="440"/>
      <c r="C128" s="439" t="s">
        <v>239</v>
      </c>
      <c r="D128" s="440"/>
      <c r="E128" s="441"/>
      <c r="F128" s="442"/>
      <c r="G128" s="442"/>
      <c r="H128" s="443"/>
      <c r="I128" s="444" t="s">
        <v>205</v>
      </c>
      <c r="J128" s="445"/>
      <c r="K128" s="445"/>
      <c r="L128" s="446"/>
    </row>
    <row r="129" spans="1:12" ht="30" customHeight="1">
      <c r="A129" s="439" t="s">
        <v>250</v>
      </c>
      <c r="B129" s="440"/>
      <c r="C129" s="439" t="s">
        <v>239</v>
      </c>
      <c r="D129" s="440"/>
      <c r="E129" s="441"/>
      <c r="F129" s="442"/>
      <c r="G129" s="442"/>
      <c r="H129" s="443"/>
      <c r="I129" s="444" t="s">
        <v>206</v>
      </c>
      <c r="J129" s="445"/>
      <c r="K129" s="445"/>
      <c r="L129" s="446"/>
    </row>
    <row r="130" spans="1:12" ht="30" customHeight="1">
      <c r="A130" s="439" t="s">
        <v>585</v>
      </c>
      <c r="B130" s="440"/>
      <c r="C130" s="439" t="s">
        <v>240</v>
      </c>
      <c r="D130" s="440"/>
      <c r="E130" s="441"/>
      <c r="F130" s="442"/>
      <c r="G130" s="442"/>
      <c r="H130" s="443"/>
      <c r="I130" s="444" t="s">
        <v>209</v>
      </c>
      <c r="J130" s="445"/>
      <c r="K130" s="445"/>
      <c r="L130" s="446"/>
    </row>
    <row r="131" spans="1:12" ht="20.100000000000001" customHeight="1">
      <c r="A131" s="424" t="s">
        <v>89</v>
      </c>
      <c r="B131" s="424"/>
      <c r="C131" s="424"/>
      <c r="D131" s="424"/>
      <c r="E131" s="424"/>
      <c r="F131" s="424"/>
      <c r="G131" s="424"/>
      <c r="H131" s="424"/>
      <c r="I131" s="424"/>
      <c r="J131" s="424"/>
      <c r="K131" s="424"/>
      <c r="L131" s="424"/>
    </row>
    <row r="132" spans="1:12" ht="36" customHeight="1">
      <c r="A132" s="356" t="s">
        <v>608</v>
      </c>
      <c r="B132" s="356"/>
      <c r="C132" s="356"/>
      <c r="D132" s="356"/>
      <c r="E132" s="356"/>
      <c r="F132" s="356"/>
      <c r="G132" s="356"/>
      <c r="H132" s="356"/>
      <c r="I132" s="356"/>
      <c r="J132" s="356"/>
      <c r="K132" s="356"/>
      <c r="L132" s="356"/>
    </row>
    <row r="133" spans="1:12" ht="36" customHeight="1">
      <c r="A133" s="356" t="s">
        <v>609</v>
      </c>
      <c r="B133" s="356"/>
      <c r="C133" s="356"/>
      <c r="D133" s="356"/>
      <c r="E133" s="356"/>
      <c r="F133" s="356"/>
      <c r="G133" s="356"/>
      <c r="H133" s="356"/>
      <c r="I133" s="356"/>
      <c r="J133" s="356"/>
      <c r="K133" s="356"/>
      <c r="L133" s="356"/>
    </row>
    <row r="134" spans="1:12" ht="20.100000000000001" customHeight="1">
      <c r="A134" s="28"/>
      <c r="B134" s="28"/>
      <c r="C134" s="28"/>
    </row>
    <row r="135" spans="1:12" ht="18" customHeight="1">
      <c r="A135" s="28" t="s">
        <v>14</v>
      </c>
      <c r="B135" s="28"/>
      <c r="C135" s="28"/>
    </row>
    <row r="136" spans="1:12" ht="19.899999999999999" customHeight="1">
      <c r="A136" s="450" t="s">
        <v>90</v>
      </c>
      <c r="B136" s="449"/>
      <c r="C136" s="450" t="s">
        <v>8</v>
      </c>
      <c r="D136" s="448"/>
      <c r="E136" s="449"/>
      <c r="F136" s="450" t="s">
        <v>9</v>
      </c>
      <c r="G136" s="448"/>
      <c r="H136" s="448"/>
      <c r="I136" s="448"/>
      <c r="J136" s="448"/>
      <c r="K136" s="448"/>
      <c r="L136" s="449"/>
    </row>
    <row r="137" spans="1:12" ht="30" customHeight="1">
      <c r="A137" s="73" t="str">
        <f>D99</f>
        <v>7</v>
      </c>
      <c r="B137" s="6" t="s">
        <v>45</v>
      </c>
      <c r="C137" s="441"/>
      <c r="D137" s="442"/>
      <c r="E137" s="443"/>
      <c r="F137" s="441"/>
      <c r="G137" s="442"/>
      <c r="H137" s="442"/>
      <c r="I137" s="442"/>
      <c r="J137" s="442"/>
      <c r="K137" s="442"/>
      <c r="L137" s="443"/>
    </row>
    <row r="138" spans="1:12" ht="30" customHeight="1">
      <c r="A138" s="74">
        <f>G99</f>
        <v>8</v>
      </c>
      <c r="B138" s="6" t="s">
        <v>45</v>
      </c>
      <c r="C138" s="441"/>
      <c r="D138" s="442"/>
      <c r="E138" s="443"/>
      <c r="F138" s="441"/>
      <c r="G138" s="442"/>
      <c r="H138" s="442"/>
      <c r="I138" s="442"/>
      <c r="J138" s="442"/>
      <c r="K138" s="442"/>
      <c r="L138" s="443"/>
    </row>
    <row r="139" spans="1:12" ht="30" customHeight="1">
      <c r="A139" s="74">
        <f>J99</f>
        <v>9</v>
      </c>
      <c r="B139" s="6" t="s">
        <v>45</v>
      </c>
      <c r="C139" s="441"/>
      <c r="D139" s="442"/>
      <c r="E139" s="443"/>
      <c r="F139" s="441"/>
      <c r="G139" s="442"/>
      <c r="H139" s="442"/>
      <c r="I139" s="442"/>
      <c r="J139" s="442"/>
      <c r="K139" s="442"/>
      <c r="L139" s="443"/>
    </row>
    <row r="140" spans="1:12" ht="20.100000000000001" customHeight="1">
      <c r="A140" s="28"/>
      <c r="B140" s="28"/>
      <c r="C140" s="28"/>
    </row>
    <row r="141" spans="1:12" ht="20.100000000000001" customHeight="1">
      <c r="A141" s="28" t="s">
        <v>15</v>
      </c>
      <c r="B141" s="28"/>
      <c r="C141" s="28"/>
    </row>
    <row r="142" spans="1:12" ht="40.5" customHeight="1">
      <c r="A142" s="450" t="s">
        <v>586</v>
      </c>
      <c r="B142" s="448"/>
      <c r="C142" s="442" t="s">
        <v>715</v>
      </c>
      <c r="D142" s="442"/>
      <c r="E142" s="442"/>
      <c r="F142" s="442"/>
      <c r="G142" s="442"/>
      <c r="H142" s="442"/>
      <c r="I142" s="442"/>
      <c r="J142" s="442"/>
      <c r="K142" s="442"/>
      <c r="L142" s="443"/>
    </row>
    <row r="143" spans="1:12" ht="40.5" customHeight="1">
      <c r="A143" s="450" t="s">
        <v>211</v>
      </c>
      <c r="B143" s="448"/>
      <c r="C143" s="442" t="s">
        <v>716</v>
      </c>
      <c r="D143" s="442"/>
      <c r="E143" s="442"/>
      <c r="F143" s="442"/>
      <c r="G143" s="442"/>
      <c r="H143" s="442"/>
      <c r="I143" s="442"/>
      <c r="J143" s="442"/>
      <c r="K143" s="442"/>
      <c r="L143" s="443"/>
    </row>
    <row r="144" spans="1:12" ht="20.100000000000001" customHeight="1">
      <c r="A144" s="30"/>
      <c r="B144" s="30"/>
      <c r="C144" s="30"/>
    </row>
    <row r="145" spans="1:14" ht="20.100000000000001" customHeight="1">
      <c r="A145" s="28" t="s">
        <v>102</v>
      </c>
      <c r="B145" s="28"/>
      <c r="C145" s="28"/>
    </row>
    <row r="146" spans="1:14" ht="52.5" customHeight="1">
      <c r="A146" s="441"/>
      <c r="B146" s="442"/>
      <c r="C146" s="442"/>
      <c r="D146" s="442"/>
      <c r="E146" s="442"/>
      <c r="F146" s="442"/>
      <c r="G146" s="442"/>
      <c r="H146" s="442"/>
      <c r="I146" s="442"/>
      <c r="J146" s="442"/>
      <c r="K146" s="442"/>
      <c r="L146" s="443"/>
    </row>
    <row r="147" spans="1:14" ht="20.100000000000001" customHeight="1">
      <c r="A147" s="30"/>
      <c r="B147" s="30"/>
      <c r="C147" s="30"/>
    </row>
    <row r="148" spans="1:14" ht="20.100000000000001" customHeight="1">
      <c r="A148" s="28" t="s">
        <v>103</v>
      </c>
      <c r="B148" s="28"/>
      <c r="C148" s="28"/>
    </row>
    <row r="149" spans="1:14" ht="56.25" customHeight="1">
      <c r="A149" s="441"/>
      <c r="B149" s="442"/>
      <c r="C149" s="442"/>
      <c r="D149" s="442"/>
      <c r="E149" s="442"/>
      <c r="F149" s="442"/>
      <c r="G149" s="442"/>
      <c r="H149" s="442"/>
      <c r="I149" s="442"/>
      <c r="J149" s="442"/>
      <c r="K149" s="442"/>
      <c r="L149" s="443"/>
    </row>
    <row r="150" spans="1:14" ht="36" customHeight="1">
      <c r="A150" s="356" t="s">
        <v>176</v>
      </c>
      <c r="B150" s="356"/>
      <c r="C150" s="356"/>
      <c r="D150" s="356"/>
      <c r="E150" s="356"/>
      <c r="F150" s="356"/>
      <c r="G150" s="356"/>
      <c r="H150" s="356"/>
      <c r="I150" s="356"/>
      <c r="J150" s="356"/>
      <c r="K150" s="356"/>
      <c r="L150" s="356"/>
    </row>
    <row r="151" spans="1:14" ht="20.100000000000001" customHeight="1">
      <c r="A151" s="30"/>
      <c r="B151" s="30"/>
      <c r="C151" s="30"/>
    </row>
    <row r="152" spans="1:14" ht="20.100000000000001" customHeight="1">
      <c r="A152" s="28" t="s">
        <v>169</v>
      </c>
      <c r="B152" s="28"/>
      <c r="C152" s="28"/>
    </row>
    <row r="153" spans="1:14" ht="20.100000000000001" customHeight="1">
      <c r="A153" s="28" t="s">
        <v>91</v>
      </c>
      <c r="B153" s="28"/>
      <c r="C153" s="28"/>
    </row>
    <row r="154" spans="1:14" ht="40.5" customHeight="1">
      <c r="A154" s="450" t="s">
        <v>212</v>
      </c>
      <c r="B154" s="448"/>
      <c r="C154" s="77" t="s">
        <v>214</v>
      </c>
      <c r="D154" s="79">
        <v>1000</v>
      </c>
      <c r="E154" s="66" t="s">
        <v>215</v>
      </c>
      <c r="F154" s="78">
        <v>10</v>
      </c>
      <c r="G154" s="66" t="s">
        <v>216</v>
      </c>
      <c r="H154" s="461">
        <f>IFERROR(D154*F154,"")</f>
        <v>10000</v>
      </c>
      <c r="I154" s="461"/>
      <c r="J154" s="75" t="s">
        <v>217</v>
      </c>
      <c r="K154" s="75"/>
      <c r="L154" s="76"/>
    </row>
    <row r="155" spans="1:14" ht="40.5" customHeight="1">
      <c r="A155" s="453" t="s">
        <v>213</v>
      </c>
      <c r="B155" s="454"/>
      <c r="C155" s="454"/>
      <c r="D155" s="442" t="s">
        <v>620</v>
      </c>
      <c r="E155" s="442"/>
      <c r="F155" s="442"/>
      <c r="G155" s="442"/>
      <c r="H155" s="442"/>
      <c r="I155" s="442"/>
      <c r="J155" s="442"/>
      <c r="K155" s="442"/>
      <c r="L155" s="443"/>
    </row>
    <row r="156" spans="1:14" ht="20.100000000000001" customHeight="1">
      <c r="A156" s="424" t="s">
        <v>92</v>
      </c>
      <c r="B156" s="424"/>
      <c r="C156" s="424"/>
      <c r="D156" s="424"/>
      <c r="E156" s="424"/>
      <c r="F156" s="424"/>
      <c r="G156" s="424"/>
      <c r="H156" s="424"/>
      <c r="I156" s="424"/>
      <c r="J156" s="424"/>
      <c r="K156" s="424"/>
      <c r="L156" s="424"/>
    </row>
    <row r="157" spans="1:14" ht="20.100000000000001" customHeight="1">
      <c r="A157" s="28" t="s">
        <v>93</v>
      </c>
      <c r="B157" s="28"/>
      <c r="C157" s="28"/>
    </row>
    <row r="158" spans="1:14" ht="36" customHeight="1">
      <c r="A158" s="462" t="s">
        <v>94</v>
      </c>
      <c r="B158" s="462"/>
      <c r="C158" s="462"/>
      <c r="D158" s="452"/>
      <c r="E158" s="452"/>
      <c r="F158" s="452"/>
      <c r="G158" s="452"/>
      <c r="H158" s="452"/>
      <c r="I158" s="452"/>
      <c r="J158" s="452"/>
      <c r="K158" s="452"/>
      <c r="L158" s="452"/>
      <c r="N158" s="203"/>
    </row>
    <row r="159" spans="1:14" ht="36" customHeight="1">
      <c r="A159" s="462" t="s">
        <v>95</v>
      </c>
      <c r="B159" s="462"/>
      <c r="C159" s="462"/>
      <c r="D159" s="452"/>
      <c r="E159" s="452"/>
      <c r="F159" s="452"/>
      <c r="G159" s="452"/>
      <c r="H159" s="452"/>
      <c r="I159" s="452"/>
      <c r="J159" s="452"/>
      <c r="K159" s="452"/>
      <c r="L159" s="452"/>
      <c r="N159" s="203"/>
    </row>
    <row r="160" spans="1:14" ht="36" customHeight="1">
      <c r="A160" s="462" t="s">
        <v>96</v>
      </c>
      <c r="B160" s="462"/>
      <c r="C160" s="462"/>
      <c r="D160" s="452"/>
      <c r="E160" s="452"/>
      <c r="F160" s="452"/>
      <c r="G160" s="452"/>
      <c r="H160" s="452"/>
      <c r="I160" s="452"/>
      <c r="J160" s="452"/>
      <c r="K160" s="452"/>
      <c r="L160" s="452"/>
      <c r="N160" s="203"/>
    </row>
    <row r="161" spans="1:14" ht="36" customHeight="1">
      <c r="A161" s="455" t="s">
        <v>97</v>
      </c>
      <c r="B161" s="455"/>
      <c r="C161" s="455"/>
      <c r="D161" s="455"/>
      <c r="E161" s="455"/>
      <c r="F161" s="455"/>
      <c r="G161" s="455"/>
      <c r="H161" s="455"/>
      <c r="I161" s="455"/>
      <c r="J161" s="455"/>
      <c r="K161" s="455"/>
      <c r="L161" s="455"/>
      <c r="N161" s="203"/>
    </row>
    <row r="162" spans="1:14" ht="36" customHeight="1">
      <c r="A162" s="452"/>
      <c r="B162" s="452"/>
      <c r="C162" s="452"/>
      <c r="D162" s="452"/>
      <c r="E162" s="452"/>
      <c r="F162" s="452"/>
      <c r="G162" s="452"/>
      <c r="H162" s="452"/>
      <c r="I162" s="452"/>
      <c r="J162" s="452"/>
      <c r="K162" s="452"/>
      <c r="L162" s="452"/>
      <c r="N162" s="203"/>
    </row>
    <row r="163" spans="1:14" ht="36" customHeight="1">
      <c r="A163" s="462" t="s">
        <v>98</v>
      </c>
      <c r="B163" s="462"/>
      <c r="C163" s="462"/>
      <c r="D163" s="452"/>
      <c r="E163" s="452"/>
      <c r="F163" s="452"/>
      <c r="G163" s="452"/>
      <c r="H163" s="452"/>
      <c r="I163" s="452"/>
      <c r="J163" s="452"/>
      <c r="K163" s="452"/>
      <c r="L163" s="452"/>
      <c r="N163" s="203"/>
    </row>
    <row r="164" spans="1:14" ht="20.100000000000001" customHeight="1">
      <c r="A164" s="424" t="s">
        <v>99</v>
      </c>
      <c r="B164" s="424"/>
      <c r="C164" s="424"/>
      <c r="D164" s="356"/>
      <c r="E164" s="356"/>
      <c r="F164" s="356"/>
      <c r="G164" s="356"/>
      <c r="H164" s="356"/>
      <c r="I164" s="356"/>
      <c r="J164" s="356"/>
      <c r="K164" s="356"/>
      <c r="L164" s="356"/>
    </row>
    <row r="165" spans="1:14" ht="20.100000000000001" customHeight="1"/>
    <row r="166" spans="1:14" ht="20.100000000000001" customHeight="1">
      <c r="A166" s="28" t="s">
        <v>101</v>
      </c>
      <c r="B166" s="28"/>
      <c r="C166" s="28"/>
      <c r="N166" s="204"/>
    </row>
    <row r="167" spans="1:14" ht="20.100000000000001" customHeight="1">
      <c r="A167" s="28" t="s">
        <v>100</v>
      </c>
      <c r="B167" s="28"/>
      <c r="C167" s="28"/>
      <c r="N167" s="204"/>
    </row>
    <row r="168" spans="1:14" ht="36" customHeight="1">
      <c r="A168" s="356" t="s">
        <v>177</v>
      </c>
      <c r="B168" s="356"/>
      <c r="C168" s="356"/>
      <c r="D168" s="356"/>
      <c r="E168" s="356"/>
      <c r="F168" s="356"/>
      <c r="G168" s="356"/>
      <c r="H168" s="356"/>
      <c r="I168" s="356"/>
      <c r="J168" s="356"/>
      <c r="K168" s="356"/>
      <c r="L168" s="356"/>
    </row>
    <row r="169" spans="1:14" ht="36" customHeight="1">
      <c r="A169" s="356" t="s">
        <v>178</v>
      </c>
      <c r="B169" s="356"/>
      <c r="C169" s="356"/>
      <c r="D169" s="356"/>
      <c r="E169" s="356"/>
      <c r="F169" s="356"/>
      <c r="G169" s="356"/>
      <c r="H169" s="356"/>
      <c r="I169" s="356"/>
      <c r="J169" s="356"/>
      <c r="K169" s="356"/>
      <c r="L169" s="356"/>
    </row>
    <row r="170" spans="1:14" ht="20.100000000000001" customHeight="1">
      <c r="A170" s="356" t="s">
        <v>104</v>
      </c>
      <c r="B170" s="356"/>
      <c r="C170" s="356"/>
      <c r="D170" s="356"/>
      <c r="E170" s="356"/>
      <c r="F170" s="356"/>
      <c r="G170" s="356"/>
      <c r="H170" s="356"/>
      <c r="I170" s="356"/>
      <c r="J170" s="356"/>
      <c r="K170" s="356"/>
      <c r="L170" s="356"/>
    </row>
    <row r="171" spans="1:14" ht="20.100000000000001" customHeight="1">
      <c r="A171" s="356" t="s">
        <v>105</v>
      </c>
      <c r="B171" s="356"/>
      <c r="C171" s="356"/>
      <c r="D171" s="356"/>
      <c r="E171" s="356"/>
      <c r="F171" s="356"/>
      <c r="G171" s="356"/>
      <c r="H171" s="356"/>
      <c r="I171" s="356"/>
      <c r="J171" s="356"/>
      <c r="K171" s="356"/>
      <c r="L171" s="356"/>
    </row>
    <row r="172" spans="1:14" ht="20.100000000000001" customHeight="1">
      <c r="A172" s="356" t="s">
        <v>245</v>
      </c>
      <c r="B172" s="356"/>
      <c r="C172" s="356"/>
      <c r="D172" s="356"/>
      <c r="E172" s="356"/>
      <c r="F172" s="356"/>
      <c r="G172" s="356"/>
      <c r="H172" s="356"/>
      <c r="I172" s="356"/>
      <c r="J172" s="356"/>
      <c r="K172" s="356"/>
      <c r="L172" s="356"/>
    </row>
    <row r="174" spans="1:14" ht="19.5" customHeight="1">
      <c r="A174" s="28" t="s">
        <v>218</v>
      </c>
      <c r="B174" s="28"/>
      <c r="C174" s="28"/>
      <c r="N174" s="204"/>
    </row>
    <row r="175" spans="1:14" ht="19.5" customHeight="1">
      <c r="A175" s="356" t="s">
        <v>219</v>
      </c>
      <c r="B175" s="356"/>
      <c r="C175" s="356"/>
      <c r="D175" s="356"/>
      <c r="E175" s="356"/>
      <c r="F175" s="356"/>
      <c r="G175" s="356"/>
      <c r="H175" s="356"/>
      <c r="I175" s="356"/>
      <c r="J175" s="356"/>
      <c r="K175" s="356"/>
      <c r="L175" s="356"/>
      <c r="N175" s="204"/>
    </row>
    <row r="176" spans="1:14" ht="19.5" customHeight="1">
      <c r="A176" s="356" t="s">
        <v>220</v>
      </c>
      <c r="B176" s="356"/>
      <c r="C176" s="356"/>
      <c r="D176" s="356"/>
      <c r="E176" s="356"/>
      <c r="F176" s="356"/>
      <c r="G176" s="356"/>
      <c r="H176" s="356"/>
      <c r="I176" s="356"/>
      <c r="J176" s="356"/>
      <c r="K176" s="356"/>
      <c r="L176" s="356"/>
    </row>
    <row r="177" spans="1:14" ht="19.5" customHeight="1">
      <c r="A177" s="356" t="s">
        <v>729</v>
      </c>
      <c r="B177" s="356"/>
      <c r="C177" s="356"/>
      <c r="D177" s="356"/>
      <c r="E177" s="356"/>
      <c r="F177" s="356"/>
      <c r="G177" s="356"/>
      <c r="H177" s="356"/>
      <c r="I177" s="356"/>
      <c r="J177" s="356"/>
      <c r="K177" s="356"/>
      <c r="L177" s="356"/>
    </row>
    <row r="178" spans="1:14" ht="19.5" customHeight="1">
      <c r="A178" s="356" t="s">
        <v>728</v>
      </c>
      <c r="B178" s="356"/>
      <c r="C178" s="356"/>
      <c r="D178" s="356"/>
      <c r="E178" s="356"/>
      <c r="F178" s="356"/>
      <c r="G178" s="356"/>
      <c r="H178" s="356"/>
      <c r="I178" s="356"/>
      <c r="J178" s="356"/>
      <c r="K178" s="356"/>
      <c r="L178" s="356"/>
    </row>
    <row r="179" spans="1:14" ht="19.5" customHeight="1">
      <c r="A179" s="356" t="s">
        <v>221</v>
      </c>
      <c r="B179" s="356"/>
      <c r="C179" s="356"/>
      <c r="D179" s="356"/>
      <c r="E179" s="356"/>
      <c r="F179" s="356"/>
      <c r="G179" s="356"/>
      <c r="H179" s="356"/>
      <c r="I179" s="356"/>
      <c r="J179" s="356"/>
      <c r="K179" s="356"/>
      <c r="L179" s="356"/>
    </row>
    <row r="180" spans="1:14" ht="19.5" customHeight="1">
      <c r="A180" s="255" t="s">
        <v>46</v>
      </c>
      <c r="B180" s="451" t="s">
        <v>730</v>
      </c>
      <c r="C180" s="451"/>
      <c r="D180" s="451"/>
      <c r="E180" s="451"/>
      <c r="F180" s="451"/>
      <c r="G180" s="451"/>
      <c r="H180" s="451"/>
      <c r="I180" s="451"/>
      <c r="J180" s="451"/>
      <c r="K180" s="451"/>
      <c r="L180" s="451"/>
      <c r="N180" s="201" t="s">
        <v>222</v>
      </c>
    </row>
    <row r="181" spans="1:14" ht="19.5" customHeight="1">
      <c r="A181" s="255" t="s">
        <v>46</v>
      </c>
      <c r="B181" s="451" t="s">
        <v>731</v>
      </c>
      <c r="C181" s="451"/>
      <c r="D181" s="451"/>
      <c r="E181" s="451"/>
      <c r="F181" s="451"/>
      <c r="G181" s="451"/>
      <c r="H181" s="451"/>
      <c r="I181" s="451"/>
      <c r="J181" s="451"/>
      <c r="K181" s="451"/>
      <c r="L181" s="451"/>
      <c r="N181" s="201" t="s">
        <v>223</v>
      </c>
    </row>
    <row r="182" spans="1:14" ht="36" customHeight="1">
      <c r="A182" s="255" t="s">
        <v>621</v>
      </c>
      <c r="B182" s="451" t="s">
        <v>732</v>
      </c>
      <c r="C182" s="451"/>
      <c r="D182" s="451"/>
      <c r="E182" s="451"/>
      <c r="F182" s="451"/>
      <c r="G182" s="451"/>
      <c r="H182" s="451"/>
      <c r="I182" s="451"/>
      <c r="J182" s="451"/>
      <c r="K182" s="451"/>
      <c r="L182" s="451"/>
    </row>
    <row r="183" spans="1:14" ht="19.5" customHeight="1">
      <c r="B183" s="254"/>
      <c r="C183" s="254"/>
      <c r="D183" s="254"/>
      <c r="E183" s="254"/>
      <c r="F183" s="254"/>
      <c r="G183" s="254"/>
      <c r="H183" s="254"/>
      <c r="I183" s="254"/>
      <c r="J183" s="254"/>
      <c r="K183" s="254"/>
      <c r="L183" s="254"/>
    </row>
    <row r="184" spans="1:14">
      <c r="A184" s="460"/>
      <c r="B184" s="460"/>
      <c r="C184" s="460"/>
      <c r="D184" s="460"/>
      <c r="E184" s="460"/>
      <c r="F184" s="460"/>
      <c r="G184" s="460"/>
      <c r="H184" s="460"/>
      <c r="I184" s="460"/>
      <c r="J184" s="460"/>
      <c r="K184" s="460"/>
      <c r="L184" s="460"/>
    </row>
    <row r="185" spans="1:14" ht="19.5" customHeight="1">
      <c r="A185" s="28" t="s">
        <v>243</v>
      </c>
      <c r="B185" s="28"/>
      <c r="C185" s="28"/>
    </row>
    <row r="186" spans="1:14" ht="74.25" customHeight="1">
      <c r="A186" s="447" t="s">
        <v>244</v>
      </c>
      <c r="B186" s="447"/>
      <c r="C186" s="447"/>
      <c r="D186" s="456"/>
      <c r="E186" s="456"/>
      <c r="F186" s="456"/>
      <c r="G186" s="456"/>
      <c r="H186" s="456"/>
      <c r="I186" s="456"/>
      <c r="J186" s="456"/>
      <c r="K186" s="456"/>
      <c r="L186" s="456"/>
    </row>
    <row r="187" spans="1:14">
      <c r="A187" s="47"/>
      <c r="B187" s="47"/>
      <c r="C187" s="47"/>
      <c r="D187" s="47"/>
      <c r="E187" s="47"/>
      <c r="F187" s="47"/>
      <c r="G187" s="47"/>
      <c r="H187" s="47"/>
      <c r="I187" s="47"/>
      <c r="J187" s="47"/>
      <c r="K187" s="47"/>
      <c r="L187" s="47"/>
    </row>
    <row r="188" spans="1:14">
      <c r="B188" s="47"/>
      <c r="C188" s="47"/>
      <c r="D188" s="47"/>
      <c r="E188" s="47"/>
      <c r="F188" s="47"/>
      <c r="G188" s="47"/>
      <c r="H188" s="47"/>
      <c r="I188" s="47"/>
      <c r="J188" s="47"/>
      <c r="K188" s="47"/>
      <c r="L188" s="47"/>
    </row>
    <row r="189" spans="1:14">
      <c r="A189" s="107"/>
      <c r="B189" s="47"/>
      <c r="C189" s="47"/>
      <c r="D189" s="47"/>
      <c r="E189" s="47"/>
      <c r="F189" s="47"/>
      <c r="G189" s="47"/>
      <c r="H189" s="47"/>
      <c r="I189" s="47"/>
      <c r="J189" s="47"/>
      <c r="K189" s="47"/>
      <c r="L189" s="47"/>
    </row>
    <row r="190" spans="1:14">
      <c r="A190" s="107"/>
      <c r="B190" s="47"/>
      <c r="C190" s="47"/>
      <c r="D190" s="47"/>
      <c r="E190" s="47"/>
      <c r="F190" s="47"/>
      <c r="G190" s="47"/>
      <c r="H190" s="47"/>
      <c r="I190" s="47"/>
      <c r="J190" s="47"/>
      <c r="K190" s="47"/>
      <c r="L190" s="47"/>
    </row>
    <row r="191" spans="1:14">
      <c r="A191" s="107"/>
    </row>
    <row r="192" spans="1:14">
      <c r="A192" s="107"/>
    </row>
    <row r="193" spans="1:1">
      <c r="A193" s="107"/>
    </row>
    <row r="194" spans="1:1">
      <c r="A194" s="107"/>
    </row>
    <row r="195" spans="1:1">
      <c r="A195" s="107"/>
    </row>
    <row r="196" spans="1:1">
      <c r="A196" s="107"/>
    </row>
    <row r="197" spans="1:1">
      <c r="A197" s="107"/>
    </row>
    <row r="198" spans="1:1">
      <c r="A198" s="107"/>
    </row>
    <row r="199" spans="1:1">
      <c r="A199" s="107"/>
    </row>
    <row r="200" spans="1:1">
      <c r="A200" s="107"/>
    </row>
    <row r="201" spans="1:1">
      <c r="A201" s="107"/>
    </row>
    <row r="202" spans="1:1">
      <c r="A202" s="107"/>
    </row>
    <row r="203" spans="1:1">
      <c r="A203" s="107"/>
    </row>
    <row r="204" spans="1:1">
      <c r="A204" s="107"/>
    </row>
    <row r="205" spans="1:1">
      <c r="A205" s="107"/>
    </row>
    <row r="206" spans="1:1">
      <c r="A206" s="107"/>
    </row>
    <row r="207" spans="1:1">
      <c r="A207" s="107"/>
    </row>
    <row r="208" spans="1:1">
      <c r="A208" s="107"/>
    </row>
    <row r="209" spans="1:1">
      <c r="A209" s="107"/>
    </row>
    <row r="210" spans="1:1">
      <c r="A210" s="107"/>
    </row>
    <row r="211" spans="1:1">
      <c r="A211" s="107"/>
    </row>
    <row r="212" spans="1:1">
      <c r="A212" s="107"/>
    </row>
    <row r="213" spans="1:1">
      <c r="A213" s="107"/>
    </row>
    <row r="214" spans="1:1">
      <c r="A214" s="107"/>
    </row>
    <row r="215" spans="1:1">
      <c r="A215" s="107"/>
    </row>
    <row r="216" spans="1:1">
      <c r="A216" s="107"/>
    </row>
    <row r="217" spans="1:1">
      <c r="A217" s="107"/>
    </row>
    <row r="218" spans="1:1">
      <c r="A218" s="107"/>
    </row>
    <row r="219" spans="1:1">
      <c r="A219" s="107"/>
    </row>
    <row r="220" spans="1:1">
      <c r="A220" s="107"/>
    </row>
    <row r="221" spans="1:1">
      <c r="A221" s="107"/>
    </row>
    <row r="222" spans="1:1">
      <c r="A222" s="107"/>
    </row>
    <row r="223" spans="1:1">
      <c r="A223" s="107"/>
    </row>
    <row r="224" spans="1:1">
      <c r="A224" s="107"/>
    </row>
    <row r="225" spans="1:1">
      <c r="A225" s="107"/>
    </row>
    <row r="226" spans="1:1">
      <c r="A226" s="107"/>
    </row>
    <row r="227" spans="1:1">
      <c r="A227" s="107"/>
    </row>
    <row r="228" spans="1:1">
      <c r="A228" s="107"/>
    </row>
    <row r="229" spans="1:1">
      <c r="A229" s="107"/>
    </row>
    <row r="230" spans="1:1">
      <c r="A230" s="107"/>
    </row>
    <row r="231" spans="1:1">
      <c r="A231" s="107"/>
    </row>
    <row r="232" spans="1:1">
      <c r="A232" s="107"/>
    </row>
    <row r="233" spans="1:1">
      <c r="A233" s="107"/>
    </row>
    <row r="234" spans="1:1">
      <c r="A234" s="107"/>
    </row>
    <row r="235" spans="1:1">
      <c r="A235" s="107"/>
    </row>
    <row r="236" spans="1:1">
      <c r="A236" s="107"/>
    </row>
    <row r="237" spans="1:1">
      <c r="A237" s="107"/>
    </row>
    <row r="238" spans="1:1">
      <c r="A238" s="107"/>
    </row>
    <row r="239" spans="1:1">
      <c r="A239" s="107"/>
    </row>
    <row r="240" spans="1:1">
      <c r="A240" s="107"/>
    </row>
    <row r="241" spans="1:1">
      <c r="A241" s="107"/>
    </row>
    <row r="242" spans="1:1">
      <c r="A242" s="107"/>
    </row>
    <row r="243" spans="1:1">
      <c r="A243" s="107"/>
    </row>
    <row r="244" spans="1:1">
      <c r="A244" s="107"/>
    </row>
    <row r="245" spans="1:1">
      <c r="A245" s="107"/>
    </row>
    <row r="246" spans="1:1">
      <c r="A246" s="107"/>
    </row>
    <row r="247" spans="1:1">
      <c r="A247" s="107"/>
    </row>
    <row r="248" spans="1:1">
      <c r="A248" s="107"/>
    </row>
    <row r="249" spans="1:1">
      <c r="A249" s="107"/>
    </row>
    <row r="250" spans="1:1">
      <c r="A250" s="107"/>
    </row>
    <row r="251" spans="1:1">
      <c r="A251" s="107"/>
    </row>
    <row r="252" spans="1:1">
      <c r="A252" s="107"/>
    </row>
    <row r="253" spans="1:1">
      <c r="A253" s="107"/>
    </row>
    <row r="254" spans="1:1">
      <c r="A254" s="107"/>
    </row>
    <row r="255" spans="1:1">
      <c r="A255" s="107"/>
    </row>
    <row r="256" spans="1:1">
      <c r="A256" s="107"/>
    </row>
    <row r="257" spans="1:1">
      <c r="A257" s="107"/>
    </row>
    <row r="258" spans="1:1">
      <c r="A258" s="107"/>
    </row>
    <row r="259" spans="1:1">
      <c r="A259" s="107"/>
    </row>
    <row r="260" spans="1:1">
      <c r="A260" s="107"/>
    </row>
    <row r="261" spans="1:1">
      <c r="A261" s="107"/>
    </row>
    <row r="262" spans="1:1">
      <c r="A262" s="107"/>
    </row>
    <row r="263" spans="1:1">
      <c r="A263" s="107"/>
    </row>
    <row r="264" spans="1:1">
      <c r="A264" s="107"/>
    </row>
    <row r="265" spans="1:1">
      <c r="A265" s="107"/>
    </row>
    <row r="266" spans="1:1">
      <c r="A266" s="107"/>
    </row>
    <row r="267" spans="1:1">
      <c r="A267" s="107"/>
    </row>
    <row r="268" spans="1:1">
      <c r="A268" s="107"/>
    </row>
    <row r="269" spans="1:1">
      <c r="A269" s="107"/>
    </row>
    <row r="270" spans="1:1">
      <c r="A270" s="107"/>
    </row>
    <row r="271" spans="1:1">
      <c r="A271" s="107"/>
    </row>
    <row r="272" spans="1:1">
      <c r="A272" s="107"/>
    </row>
    <row r="273" spans="1:1">
      <c r="A273" s="107"/>
    </row>
    <row r="274" spans="1:1">
      <c r="A274" s="107"/>
    </row>
    <row r="275" spans="1:1">
      <c r="A275" s="107"/>
    </row>
    <row r="276" spans="1:1">
      <c r="A276" s="107"/>
    </row>
    <row r="277" spans="1:1">
      <c r="A277" s="107"/>
    </row>
    <row r="278" spans="1:1">
      <c r="A278" s="107"/>
    </row>
    <row r="279" spans="1:1">
      <c r="A279" s="107"/>
    </row>
    <row r="280" spans="1:1">
      <c r="A280" s="107"/>
    </row>
    <row r="281" spans="1:1">
      <c r="A281" s="107"/>
    </row>
    <row r="282" spans="1:1">
      <c r="A282" s="107"/>
    </row>
    <row r="283" spans="1:1">
      <c r="A283" s="107"/>
    </row>
    <row r="284" spans="1:1">
      <c r="A284" s="107"/>
    </row>
    <row r="285" spans="1:1">
      <c r="A285" s="107"/>
    </row>
    <row r="286" spans="1:1">
      <c r="A286" s="107"/>
    </row>
    <row r="287" spans="1:1">
      <c r="A287" s="107"/>
    </row>
    <row r="288" spans="1:1">
      <c r="A288" s="107"/>
    </row>
    <row r="289" spans="1:1">
      <c r="A289" s="107"/>
    </row>
    <row r="290" spans="1:1">
      <c r="A290" s="107"/>
    </row>
    <row r="291" spans="1:1">
      <c r="A291" s="107"/>
    </row>
    <row r="292" spans="1:1">
      <c r="A292" s="107"/>
    </row>
    <row r="293" spans="1:1">
      <c r="A293" s="107"/>
    </row>
    <row r="294" spans="1:1">
      <c r="A294" s="107"/>
    </row>
    <row r="295" spans="1:1">
      <c r="A295" s="107"/>
    </row>
    <row r="296" spans="1:1">
      <c r="A296" s="107"/>
    </row>
    <row r="297" spans="1:1">
      <c r="A297" s="107"/>
    </row>
    <row r="298" spans="1:1">
      <c r="A298" s="107"/>
    </row>
    <row r="299" spans="1:1">
      <c r="A299" s="107"/>
    </row>
    <row r="300" spans="1:1">
      <c r="A300" s="107"/>
    </row>
    <row r="301" spans="1:1">
      <c r="A301" s="107"/>
    </row>
    <row r="302" spans="1:1">
      <c r="A302" s="107"/>
    </row>
    <row r="303" spans="1:1">
      <c r="A303" s="107"/>
    </row>
    <row r="304" spans="1:1">
      <c r="A304" s="107"/>
    </row>
    <row r="305" spans="1:1">
      <c r="A305" s="107"/>
    </row>
    <row r="306" spans="1:1">
      <c r="A306" s="107"/>
    </row>
    <row r="307" spans="1:1">
      <c r="A307" s="107"/>
    </row>
    <row r="308" spans="1:1">
      <c r="A308" s="107"/>
    </row>
    <row r="309" spans="1:1">
      <c r="A309" s="107"/>
    </row>
    <row r="310" spans="1:1">
      <c r="A310" s="107"/>
    </row>
    <row r="311" spans="1:1">
      <c r="A311" s="107"/>
    </row>
    <row r="312" spans="1:1">
      <c r="A312" s="107"/>
    </row>
    <row r="313" spans="1:1">
      <c r="A313" s="107"/>
    </row>
    <row r="314" spans="1:1">
      <c r="A314" s="107"/>
    </row>
    <row r="315" spans="1:1">
      <c r="A315" s="107"/>
    </row>
    <row r="316" spans="1:1">
      <c r="A316" s="107"/>
    </row>
    <row r="317" spans="1:1">
      <c r="A317" s="107"/>
    </row>
    <row r="318" spans="1:1">
      <c r="A318" s="107"/>
    </row>
    <row r="319" spans="1:1">
      <c r="A319" s="107"/>
    </row>
    <row r="320" spans="1:1">
      <c r="A320" s="107"/>
    </row>
    <row r="321" spans="1:1">
      <c r="A321" s="107"/>
    </row>
    <row r="322" spans="1:1">
      <c r="A322" s="107"/>
    </row>
    <row r="323" spans="1:1">
      <c r="A323" s="107"/>
    </row>
  </sheetData>
  <mergeCells count="157">
    <mergeCell ref="B182:L182"/>
    <mergeCell ref="A186:C186"/>
    <mergeCell ref="D186:L186"/>
    <mergeCell ref="A81:E81"/>
    <mergeCell ref="F81:K81"/>
    <mergeCell ref="D155:L155"/>
    <mergeCell ref="A176:L176"/>
    <mergeCell ref="A177:L177"/>
    <mergeCell ref="A179:L179"/>
    <mergeCell ref="A184:L184"/>
    <mergeCell ref="A172:L172"/>
    <mergeCell ref="A175:L175"/>
    <mergeCell ref="B180:L180"/>
    <mergeCell ref="H154:I154"/>
    <mergeCell ref="A163:C163"/>
    <mergeCell ref="A160:C160"/>
    <mergeCell ref="A159:C159"/>
    <mergeCell ref="A158:C158"/>
    <mergeCell ref="D158:L158"/>
    <mergeCell ref="D159:L159"/>
    <mergeCell ref="D160:L160"/>
    <mergeCell ref="D163:L163"/>
    <mergeCell ref="A150:L150"/>
    <mergeCell ref="A178:L178"/>
    <mergeCell ref="B181:L181"/>
    <mergeCell ref="A156:L156"/>
    <mergeCell ref="A164:L164"/>
    <mergeCell ref="A162:L162"/>
    <mergeCell ref="C138:E138"/>
    <mergeCell ref="C139:E139"/>
    <mergeCell ref="A149:L149"/>
    <mergeCell ref="A146:L146"/>
    <mergeCell ref="F138:L138"/>
    <mergeCell ref="F139:L139"/>
    <mergeCell ref="C143:L143"/>
    <mergeCell ref="C142:L142"/>
    <mergeCell ref="A143:B143"/>
    <mergeCell ref="A142:B142"/>
    <mergeCell ref="A154:B154"/>
    <mergeCell ref="A155:C155"/>
    <mergeCell ref="A171:L171"/>
    <mergeCell ref="A170:L170"/>
    <mergeCell ref="A168:L168"/>
    <mergeCell ref="A169:L169"/>
    <mergeCell ref="A161:L161"/>
    <mergeCell ref="A132:L132"/>
    <mergeCell ref="A136:B136"/>
    <mergeCell ref="C136:E136"/>
    <mergeCell ref="C137:E137"/>
    <mergeCell ref="A130:B130"/>
    <mergeCell ref="C130:D130"/>
    <mergeCell ref="E130:H130"/>
    <mergeCell ref="I130:L130"/>
    <mergeCell ref="A131:L131"/>
    <mergeCell ref="F136:L136"/>
    <mergeCell ref="F137:L137"/>
    <mergeCell ref="A133:L133"/>
    <mergeCell ref="A128:B128"/>
    <mergeCell ref="C128:D128"/>
    <mergeCell ref="E128:H128"/>
    <mergeCell ref="I128:L128"/>
    <mergeCell ref="A129:B129"/>
    <mergeCell ref="C129:D129"/>
    <mergeCell ref="E129:H129"/>
    <mergeCell ref="I129:L129"/>
    <mergeCell ref="A123:L123"/>
    <mergeCell ref="A124:L124"/>
    <mergeCell ref="I127:L127"/>
    <mergeCell ref="E127:H127"/>
    <mergeCell ref="C127:D127"/>
    <mergeCell ref="A127:B127"/>
    <mergeCell ref="A126:L126"/>
    <mergeCell ref="A122:L122"/>
    <mergeCell ref="D115:E115"/>
    <mergeCell ref="G114:H114"/>
    <mergeCell ref="G115:H115"/>
    <mergeCell ref="J114:K114"/>
    <mergeCell ref="J115:K115"/>
    <mergeCell ref="A114:A118"/>
    <mergeCell ref="B114:C115"/>
    <mergeCell ref="B116:C116"/>
    <mergeCell ref="D116:F116"/>
    <mergeCell ref="G116:I116"/>
    <mergeCell ref="J116:L116"/>
    <mergeCell ref="B117:C117"/>
    <mergeCell ref="D117:F117"/>
    <mergeCell ref="G117:I117"/>
    <mergeCell ref="J117:L117"/>
    <mergeCell ref="B118:C118"/>
    <mergeCell ref="D118:F118"/>
    <mergeCell ref="G118:I118"/>
    <mergeCell ref="A119:L119"/>
    <mergeCell ref="A120:L120"/>
    <mergeCell ref="A121:L121"/>
    <mergeCell ref="B105:C105"/>
    <mergeCell ref="D106:F106"/>
    <mergeCell ref="B107:C107"/>
    <mergeCell ref="J118:L118"/>
    <mergeCell ref="D114:E114"/>
    <mergeCell ref="B111:C111"/>
    <mergeCell ref="F111:F112"/>
    <mergeCell ref="I111:I112"/>
    <mergeCell ref="L111:L112"/>
    <mergeCell ref="B112:C112"/>
    <mergeCell ref="D111:E112"/>
    <mergeCell ref="G111:H112"/>
    <mergeCell ref="J111:K112"/>
    <mergeCell ref="L107:L108"/>
    <mergeCell ref="C109:C110"/>
    <mergeCell ref="J109:K109"/>
    <mergeCell ref="G109:H109"/>
    <mergeCell ref="D109:E109"/>
    <mergeCell ref="A113:L113"/>
    <mergeCell ref="D104:E105"/>
    <mergeCell ref="G104:H105"/>
    <mergeCell ref="J104:K105"/>
    <mergeCell ref="D107:E108"/>
    <mergeCell ref="G107:H108"/>
    <mergeCell ref="B104:C104"/>
    <mergeCell ref="J107:K108"/>
    <mergeCell ref="F107:F108"/>
    <mergeCell ref="I107:I108"/>
    <mergeCell ref="L104:L105"/>
    <mergeCell ref="F104:F105"/>
    <mergeCell ref="I104:I105"/>
    <mergeCell ref="G106:I106"/>
    <mergeCell ref="J106:L106"/>
    <mergeCell ref="A29:L29"/>
    <mergeCell ref="A72:L72"/>
    <mergeCell ref="A74:L74"/>
    <mergeCell ref="A77:L77"/>
    <mergeCell ref="A80:L80"/>
    <mergeCell ref="A71:L71"/>
    <mergeCell ref="L101:L102"/>
    <mergeCell ref="B102:C102"/>
    <mergeCell ref="D101:E102"/>
    <mergeCell ref="G101:H102"/>
    <mergeCell ref="J101:K102"/>
    <mergeCell ref="A87:L87"/>
    <mergeCell ref="A99:C99"/>
    <mergeCell ref="D99:F99"/>
    <mergeCell ref="G99:I99"/>
    <mergeCell ref="J99:L99"/>
    <mergeCell ref="A100:L100"/>
    <mergeCell ref="A101:A112"/>
    <mergeCell ref="B101:C101"/>
    <mergeCell ref="F101:F102"/>
    <mergeCell ref="I101:I102"/>
    <mergeCell ref="A85:L85"/>
    <mergeCell ref="A88:L88"/>
    <mergeCell ref="A92:L92"/>
    <mergeCell ref="A89:L89"/>
    <mergeCell ref="A95:L95"/>
    <mergeCell ref="A96:L96"/>
    <mergeCell ref="D103:F103"/>
    <mergeCell ref="G103:I103"/>
    <mergeCell ref="J103:L103"/>
  </mergeCells>
  <phoneticPr fontId="8"/>
  <dataValidations count="4">
    <dataValidation type="list" allowBlank="1" showInputMessage="1" showErrorMessage="1" sqref="A128:B130" xr:uid="{A19391F6-BF6F-4CF8-8DD1-08E566E0027A}">
      <formula1>$C$4:$C$8</formula1>
    </dataValidation>
    <dataValidation type="list" allowBlank="1" showInputMessage="1" showErrorMessage="1" sqref="C128:D130" xr:uid="{C886FE4E-9913-4201-865D-AD0A5634DC43}">
      <formula1>$C$1:$C$3</formula1>
    </dataValidation>
    <dataValidation type="list" allowBlank="1" showInputMessage="1" showErrorMessage="1" sqref="I128:L130" xr:uid="{1232BC9C-7DED-42D8-AC3E-256052767E92}">
      <formula1>$C$9:$C$16</formula1>
    </dataValidation>
    <dataValidation type="list" allowBlank="1" showInputMessage="1" showErrorMessage="1" sqref="A180:A182" xr:uid="{F3FBF2D4-A5EC-48BD-B92B-5736649139B7}">
      <formula1>$N$180:$N$181</formula1>
    </dataValidation>
  </dataValidations>
  <pageMargins left="0.74803149606299213" right="0.74803149606299213" top="0.98425196850393704" bottom="0.98425196850393704" header="0.51181102362204722" footer="0.51181102362204722"/>
  <pageSetup paperSize="9" scale="77" fitToHeight="0" orientation="portrait" blackAndWhite="1" r:id="rId1"/>
  <rowBreaks count="4" manualBreakCount="4">
    <brk id="75" max="11" man="1"/>
    <brk id="97" max="11" man="1"/>
    <brk id="125" max="11" man="1"/>
    <brk id="156"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6C4D-9019-4897-A8A8-E330069909D3}">
  <dimension ref="A1:AC34"/>
  <sheetViews>
    <sheetView view="pageBreakPreview" zoomScale="85" zoomScaleNormal="100" zoomScaleSheetLayoutView="85" workbookViewId="0"/>
  </sheetViews>
  <sheetFormatPr defaultRowHeight="18.75"/>
  <cols>
    <col min="1" max="8" width="5.125" style="82" customWidth="1"/>
    <col min="9" max="9" width="2.625" style="82" customWidth="1"/>
    <col min="10" max="28" width="4.625" style="82" customWidth="1"/>
    <col min="29" max="29" width="4.625" style="103" customWidth="1"/>
    <col min="30" max="34" width="4.625" style="82" customWidth="1"/>
    <col min="35" max="16384" width="9" style="82"/>
  </cols>
  <sheetData>
    <row r="1" spans="1:27" ht="20.100000000000001" customHeight="1">
      <c r="A1" s="81" t="s">
        <v>536</v>
      </c>
    </row>
    <row r="2" spans="1:27" ht="20.100000000000001" customHeight="1" thickBot="1">
      <c r="A2" s="81"/>
      <c r="V2" s="83"/>
      <c r="W2" s="83"/>
      <c r="X2" s="83"/>
      <c r="Y2" s="83"/>
      <c r="Z2" s="83"/>
    </row>
    <row r="3" spans="1:27" ht="20.100000000000001" customHeight="1">
      <c r="V3" s="463" t="s">
        <v>224</v>
      </c>
      <c r="W3" s="464"/>
      <c r="X3" s="464" t="s">
        <v>225</v>
      </c>
      <c r="Y3" s="467"/>
      <c r="Z3" s="467"/>
      <c r="AA3" s="468"/>
    </row>
    <row r="4" spans="1:27" ht="20.100000000000001" customHeight="1" thickBot="1">
      <c r="A4" s="81" t="s">
        <v>226</v>
      </c>
      <c r="B4" s="81"/>
      <c r="C4" s="81"/>
      <c r="D4" s="81"/>
      <c r="E4" s="81"/>
      <c r="F4" s="81"/>
      <c r="G4" s="81"/>
      <c r="H4" s="81"/>
      <c r="V4" s="465"/>
      <c r="W4" s="466"/>
      <c r="X4" s="466"/>
      <c r="Y4" s="469"/>
      <c r="Z4" s="469"/>
      <c r="AA4" s="470"/>
    </row>
    <row r="5" spans="1:27" ht="20.100000000000001" customHeight="1">
      <c r="A5" s="471" t="str">
        <f>採択申請書!O12</f>
        <v>ひょうご○○活動組織</v>
      </c>
      <c r="B5" s="472"/>
      <c r="C5" s="472"/>
      <c r="D5" s="472"/>
      <c r="E5" s="472"/>
      <c r="F5" s="472"/>
      <c r="G5" s="472"/>
      <c r="H5" s="473"/>
      <c r="J5" s="474" t="s">
        <v>700</v>
      </c>
      <c r="K5" s="475"/>
      <c r="L5" s="475"/>
      <c r="M5" s="475"/>
      <c r="N5" s="475"/>
      <c r="O5" s="475"/>
      <c r="P5" s="475"/>
      <c r="Q5" s="475"/>
      <c r="R5" s="475"/>
      <c r="S5" s="475"/>
      <c r="T5" s="475"/>
      <c r="U5" s="475"/>
      <c r="V5" s="475"/>
      <c r="W5" s="475"/>
      <c r="X5" s="475"/>
      <c r="Y5" s="475"/>
      <c r="Z5" s="475"/>
      <c r="AA5" s="476"/>
    </row>
    <row r="6" spans="1:27" ht="20.100000000000001" customHeight="1">
      <c r="A6" s="81" t="s">
        <v>227</v>
      </c>
      <c r="B6" s="81"/>
      <c r="C6" s="81"/>
      <c r="D6" s="81"/>
      <c r="E6" s="81"/>
      <c r="F6" s="81"/>
      <c r="G6" s="81"/>
      <c r="H6" s="81"/>
      <c r="J6" s="477"/>
      <c r="K6" s="478"/>
      <c r="L6" s="478"/>
      <c r="M6" s="478"/>
      <c r="N6" s="478"/>
      <c r="O6" s="478"/>
      <c r="P6" s="478"/>
      <c r="Q6" s="478"/>
      <c r="R6" s="478"/>
      <c r="S6" s="478"/>
      <c r="T6" s="478"/>
      <c r="U6" s="478"/>
      <c r="V6" s="478"/>
      <c r="W6" s="478"/>
      <c r="X6" s="478"/>
      <c r="Y6" s="478"/>
      <c r="Z6" s="478"/>
      <c r="AA6" s="479"/>
    </row>
    <row r="7" spans="1:27" ht="20.100000000000001" customHeight="1">
      <c r="A7" s="483" t="str">
        <f>採択申請書!A26</f>
        <v>神戸市大字△△小字◇◇地番１００１、１００２、１００３、１００４、１００５</v>
      </c>
      <c r="B7" s="484"/>
      <c r="C7" s="484"/>
      <c r="D7" s="484"/>
      <c r="E7" s="484"/>
      <c r="F7" s="484"/>
      <c r="G7" s="484"/>
      <c r="H7" s="485"/>
      <c r="J7" s="477"/>
      <c r="K7" s="478"/>
      <c r="L7" s="478"/>
      <c r="M7" s="478"/>
      <c r="N7" s="478"/>
      <c r="O7" s="478"/>
      <c r="P7" s="478"/>
      <c r="Q7" s="478"/>
      <c r="R7" s="478"/>
      <c r="S7" s="478"/>
      <c r="T7" s="478"/>
      <c r="U7" s="478"/>
      <c r="V7" s="478"/>
      <c r="W7" s="478"/>
      <c r="X7" s="478"/>
      <c r="Y7" s="478"/>
      <c r="Z7" s="478"/>
      <c r="AA7" s="479"/>
    </row>
    <row r="8" spans="1:27" ht="20.100000000000001" customHeight="1">
      <c r="A8" s="486"/>
      <c r="B8" s="487"/>
      <c r="C8" s="487"/>
      <c r="D8" s="487"/>
      <c r="E8" s="487"/>
      <c r="F8" s="487"/>
      <c r="G8" s="487"/>
      <c r="H8" s="488"/>
      <c r="J8" s="477"/>
      <c r="K8" s="478"/>
      <c r="L8" s="478"/>
      <c r="M8" s="478"/>
      <c r="N8" s="478"/>
      <c r="O8" s="478"/>
      <c r="P8" s="478"/>
      <c r="Q8" s="478"/>
      <c r="R8" s="478"/>
      <c r="S8" s="478"/>
      <c r="T8" s="478"/>
      <c r="U8" s="478"/>
      <c r="V8" s="478"/>
      <c r="W8" s="478"/>
      <c r="X8" s="478"/>
      <c r="Y8" s="478"/>
      <c r="Z8" s="478"/>
      <c r="AA8" s="479"/>
    </row>
    <row r="9" spans="1:27" ht="20.100000000000001" customHeight="1">
      <c r="A9" s="486"/>
      <c r="B9" s="487"/>
      <c r="C9" s="487"/>
      <c r="D9" s="487"/>
      <c r="E9" s="487"/>
      <c r="F9" s="487"/>
      <c r="G9" s="487"/>
      <c r="H9" s="488"/>
      <c r="J9" s="477"/>
      <c r="K9" s="478"/>
      <c r="L9" s="478"/>
      <c r="M9" s="478"/>
      <c r="N9" s="478"/>
      <c r="O9" s="478"/>
      <c r="P9" s="478"/>
      <c r="Q9" s="478"/>
      <c r="R9" s="478"/>
      <c r="S9" s="478"/>
      <c r="T9" s="478"/>
      <c r="U9" s="478"/>
      <c r="V9" s="478"/>
      <c r="W9" s="478"/>
      <c r="X9" s="478"/>
      <c r="Y9" s="478"/>
      <c r="Z9" s="478"/>
      <c r="AA9" s="479"/>
    </row>
    <row r="10" spans="1:27" ht="20.100000000000001" customHeight="1">
      <c r="A10" s="486"/>
      <c r="B10" s="487"/>
      <c r="C10" s="487"/>
      <c r="D10" s="487"/>
      <c r="E10" s="487"/>
      <c r="F10" s="487"/>
      <c r="G10" s="487"/>
      <c r="H10" s="488"/>
      <c r="J10" s="477"/>
      <c r="K10" s="478"/>
      <c r="L10" s="478"/>
      <c r="M10" s="478"/>
      <c r="N10" s="478"/>
      <c r="O10" s="478"/>
      <c r="P10" s="478"/>
      <c r="Q10" s="478"/>
      <c r="R10" s="478"/>
      <c r="S10" s="478"/>
      <c r="T10" s="478"/>
      <c r="U10" s="478"/>
      <c r="V10" s="478"/>
      <c r="W10" s="478"/>
      <c r="X10" s="478"/>
      <c r="Y10" s="478"/>
      <c r="Z10" s="478"/>
      <c r="AA10" s="479"/>
    </row>
    <row r="11" spans="1:27" ht="20.100000000000001" customHeight="1">
      <c r="A11" s="486"/>
      <c r="B11" s="487"/>
      <c r="C11" s="487"/>
      <c r="D11" s="487"/>
      <c r="E11" s="487"/>
      <c r="F11" s="487"/>
      <c r="G11" s="487"/>
      <c r="H11" s="488"/>
      <c r="J11" s="477"/>
      <c r="K11" s="478"/>
      <c r="L11" s="478"/>
      <c r="M11" s="478"/>
      <c r="N11" s="478"/>
      <c r="O11" s="478"/>
      <c r="P11" s="478"/>
      <c r="Q11" s="478"/>
      <c r="R11" s="478"/>
      <c r="S11" s="478"/>
      <c r="T11" s="478"/>
      <c r="U11" s="478"/>
      <c r="V11" s="478"/>
      <c r="W11" s="478"/>
      <c r="X11" s="478"/>
      <c r="Y11" s="478"/>
      <c r="Z11" s="478"/>
      <c r="AA11" s="479"/>
    </row>
    <row r="12" spans="1:27" ht="20.100000000000001" customHeight="1">
      <c r="A12" s="486"/>
      <c r="B12" s="487"/>
      <c r="C12" s="487"/>
      <c r="D12" s="487"/>
      <c r="E12" s="487"/>
      <c r="F12" s="487"/>
      <c r="G12" s="487"/>
      <c r="H12" s="488"/>
      <c r="J12" s="477"/>
      <c r="K12" s="478"/>
      <c r="L12" s="478"/>
      <c r="M12" s="478"/>
      <c r="N12" s="478"/>
      <c r="O12" s="478"/>
      <c r="P12" s="478"/>
      <c r="Q12" s="478"/>
      <c r="R12" s="478"/>
      <c r="S12" s="478"/>
      <c r="T12" s="478"/>
      <c r="U12" s="478"/>
      <c r="V12" s="478"/>
      <c r="W12" s="478"/>
      <c r="X12" s="478"/>
      <c r="Y12" s="478"/>
      <c r="Z12" s="478"/>
      <c r="AA12" s="479"/>
    </row>
    <row r="13" spans="1:27" ht="20.100000000000001" customHeight="1">
      <c r="A13" s="486"/>
      <c r="B13" s="487"/>
      <c r="C13" s="487"/>
      <c r="D13" s="487"/>
      <c r="E13" s="487"/>
      <c r="F13" s="487"/>
      <c r="G13" s="487"/>
      <c r="H13" s="488"/>
      <c r="J13" s="477"/>
      <c r="K13" s="478"/>
      <c r="L13" s="478"/>
      <c r="M13" s="478"/>
      <c r="N13" s="478"/>
      <c r="O13" s="478"/>
      <c r="P13" s="478"/>
      <c r="Q13" s="478"/>
      <c r="R13" s="478"/>
      <c r="S13" s="478"/>
      <c r="T13" s="478"/>
      <c r="U13" s="478"/>
      <c r="V13" s="478"/>
      <c r="W13" s="478"/>
      <c r="X13" s="478"/>
      <c r="Y13" s="478"/>
      <c r="Z13" s="478"/>
      <c r="AA13" s="479"/>
    </row>
    <row r="14" spans="1:27" ht="20.100000000000001" customHeight="1">
      <c r="A14" s="489"/>
      <c r="B14" s="490"/>
      <c r="C14" s="490"/>
      <c r="D14" s="490"/>
      <c r="E14" s="490"/>
      <c r="F14" s="490"/>
      <c r="G14" s="490"/>
      <c r="H14" s="491"/>
      <c r="J14" s="477"/>
      <c r="K14" s="478"/>
      <c r="L14" s="478"/>
      <c r="M14" s="478"/>
      <c r="N14" s="478"/>
      <c r="O14" s="478"/>
      <c r="P14" s="478"/>
      <c r="Q14" s="478"/>
      <c r="R14" s="478"/>
      <c r="S14" s="478"/>
      <c r="T14" s="478"/>
      <c r="U14" s="478"/>
      <c r="V14" s="478"/>
      <c r="W14" s="478"/>
      <c r="X14" s="478"/>
      <c r="Y14" s="478"/>
      <c r="Z14" s="478"/>
      <c r="AA14" s="479"/>
    </row>
    <row r="15" spans="1:27" ht="15" customHeight="1">
      <c r="A15" s="84"/>
      <c r="B15" s="84"/>
      <c r="C15" s="84"/>
      <c r="J15" s="477"/>
      <c r="K15" s="478"/>
      <c r="L15" s="478"/>
      <c r="M15" s="478"/>
      <c r="N15" s="478"/>
      <c r="O15" s="478"/>
      <c r="P15" s="478"/>
      <c r="Q15" s="478"/>
      <c r="R15" s="478"/>
      <c r="S15" s="478"/>
      <c r="T15" s="478"/>
      <c r="U15" s="478"/>
      <c r="V15" s="478"/>
      <c r="W15" s="478"/>
      <c r="X15" s="478"/>
      <c r="Y15" s="478"/>
      <c r="Z15" s="478"/>
      <c r="AA15" s="479"/>
    </row>
    <row r="16" spans="1:27" ht="22.5" customHeight="1">
      <c r="A16" s="84"/>
      <c r="B16" s="84"/>
      <c r="C16" s="84"/>
      <c r="D16" s="84"/>
      <c r="E16" s="84"/>
      <c r="F16" s="84"/>
      <c r="G16" s="84"/>
      <c r="H16" s="84"/>
      <c r="J16" s="477"/>
      <c r="K16" s="478"/>
      <c r="L16" s="478"/>
      <c r="M16" s="478"/>
      <c r="N16" s="478"/>
      <c r="O16" s="478"/>
      <c r="P16" s="478"/>
      <c r="Q16" s="478"/>
      <c r="R16" s="478"/>
      <c r="S16" s="478"/>
      <c r="T16" s="478"/>
      <c r="U16" s="478"/>
      <c r="V16" s="478"/>
      <c r="W16" s="478"/>
      <c r="X16" s="478"/>
      <c r="Y16" s="478"/>
      <c r="Z16" s="478"/>
      <c r="AA16" s="479"/>
    </row>
    <row r="17" spans="1:27" ht="20.100000000000001" customHeight="1" thickBot="1">
      <c r="J17" s="477"/>
      <c r="K17" s="478"/>
      <c r="L17" s="478"/>
      <c r="M17" s="478"/>
      <c r="N17" s="478"/>
      <c r="O17" s="478"/>
      <c r="P17" s="478"/>
      <c r="Q17" s="478"/>
      <c r="R17" s="478"/>
      <c r="S17" s="478"/>
      <c r="T17" s="478"/>
      <c r="U17" s="478"/>
      <c r="V17" s="478"/>
      <c r="W17" s="478"/>
      <c r="X17" s="478"/>
      <c r="Y17" s="478"/>
      <c r="Z17" s="478"/>
      <c r="AA17" s="479"/>
    </row>
    <row r="18" spans="1:27" ht="20.100000000000001" customHeight="1">
      <c r="A18" s="85" t="s">
        <v>228</v>
      </c>
      <c r="B18" s="86"/>
      <c r="C18" s="86"/>
      <c r="D18" s="86"/>
      <c r="E18" s="86"/>
      <c r="F18" s="86"/>
      <c r="G18" s="86"/>
      <c r="H18" s="87"/>
      <c r="J18" s="477"/>
      <c r="K18" s="478"/>
      <c r="L18" s="478"/>
      <c r="M18" s="478"/>
      <c r="N18" s="478"/>
      <c r="O18" s="478"/>
      <c r="P18" s="478"/>
      <c r="Q18" s="478"/>
      <c r="R18" s="478"/>
      <c r="S18" s="478"/>
      <c r="T18" s="478"/>
      <c r="U18" s="478"/>
      <c r="V18" s="478"/>
      <c r="W18" s="478"/>
      <c r="X18" s="478"/>
      <c r="Y18" s="478"/>
      <c r="Z18" s="478"/>
      <c r="AA18" s="479"/>
    </row>
    <row r="19" spans="1:27" ht="20.100000000000001" customHeight="1">
      <c r="A19" s="492" t="s">
        <v>238</v>
      </c>
      <c r="B19" s="493"/>
      <c r="C19" s="88"/>
      <c r="D19" s="89" t="s">
        <v>229</v>
      </c>
      <c r="E19" s="88"/>
      <c r="F19" s="90" t="s">
        <v>230</v>
      </c>
      <c r="G19" s="84"/>
      <c r="H19" s="91"/>
      <c r="J19" s="477"/>
      <c r="K19" s="478"/>
      <c r="L19" s="478"/>
      <c r="M19" s="478"/>
      <c r="N19" s="478"/>
      <c r="O19" s="478"/>
      <c r="P19" s="478"/>
      <c r="Q19" s="478"/>
      <c r="R19" s="478"/>
      <c r="S19" s="478"/>
      <c r="T19" s="478"/>
      <c r="U19" s="478"/>
      <c r="V19" s="478"/>
      <c r="W19" s="478"/>
      <c r="X19" s="478"/>
      <c r="Y19" s="478"/>
      <c r="Z19" s="478"/>
      <c r="AA19" s="479"/>
    </row>
    <row r="20" spans="1:27" ht="15" customHeight="1">
      <c r="A20" s="494" t="s">
        <v>231</v>
      </c>
      <c r="B20" s="495"/>
      <c r="C20" s="495"/>
      <c r="D20" s="495"/>
      <c r="E20" s="495"/>
      <c r="F20" s="495"/>
      <c r="G20" s="495"/>
      <c r="H20" s="496"/>
      <c r="J20" s="477"/>
      <c r="K20" s="478"/>
      <c r="L20" s="478"/>
      <c r="M20" s="478"/>
      <c r="N20" s="478"/>
      <c r="O20" s="478"/>
      <c r="P20" s="478"/>
      <c r="Q20" s="478"/>
      <c r="R20" s="478"/>
      <c r="S20" s="478"/>
      <c r="T20" s="478"/>
      <c r="U20" s="478"/>
      <c r="V20" s="478"/>
      <c r="W20" s="478"/>
      <c r="X20" s="478"/>
      <c r="Y20" s="478"/>
      <c r="Z20" s="478"/>
      <c r="AA20" s="479"/>
    </row>
    <row r="21" spans="1:27" ht="15" customHeight="1">
      <c r="A21" s="494"/>
      <c r="B21" s="495"/>
      <c r="C21" s="495"/>
      <c r="D21" s="495"/>
      <c r="E21" s="495"/>
      <c r="F21" s="495"/>
      <c r="G21" s="495"/>
      <c r="H21" s="496"/>
      <c r="J21" s="477"/>
      <c r="K21" s="478"/>
      <c r="L21" s="478"/>
      <c r="M21" s="478"/>
      <c r="N21" s="478"/>
      <c r="O21" s="478"/>
      <c r="P21" s="478"/>
      <c r="Q21" s="478"/>
      <c r="R21" s="478"/>
      <c r="S21" s="478"/>
      <c r="T21" s="478"/>
      <c r="U21" s="478"/>
      <c r="V21" s="478"/>
      <c r="W21" s="478"/>
      <c r="X21" s="478"/>
      <c r="Y21" s="478"/>
      <c r="Z21" s="478"/>
      <c r="AA21" s="479"/>
    </row>
    <row r="22" spans="1:27" ht="15" customHeight="1">
      <c r="A22" s="494"/>
      <c r="B22" s="495"/>
      <c r="C22" s="495"/>
      <c r="D22" s="495"/>
      <c r="E22" s="495"/>
      <c r="F22" s="495"/>
      <c r="G22" s="495"/>
      <c r="H22" s="496"/>
      <c r="J22" s="477"/>
      <c r="K22" s="478"/>
      <c r="L22" s="478"/>
      <c r="M22" s="478"/>
      <c r="N22" s="478"/>
      <c r="O22" s="478"/>
      <c r="P22" s="478"/>
      <c r="Q22" s="478"/>
      <c r="R22" s="478"/>
      <c r="S22" s="478"/>
      <c r="T22" s="478"/>
      <c r="U22" s="478"/>
      <c r="V22" s="478"/>
      <c r="W22" s="478"/>
      <c r="X22" s="478"/>
      <c r="Y22" s="478"/>
      <c r="Z22" s="478"/>
      <c r="AA22" s="479"/>
    </row>
    <row r="23" spans="1:27" ht="15" customHeight="1">
      <c r="A23" s="494"/>
      <c r="B23" s="495"/>
      <c r="C23" s="495"/>
      <c r="D23" s="495"/>
      <c r="E23" s="495"/>
      <c r="F23" s="495"/>
      <c r="G23" s="495"/>
      <c r="H23" s="496"/>
      <c r="J23" s="477"/>
      <c r="K23" s="478"/>
      <c r="L23" s="478"/>
      <c r="M23" s="478"/>
      <c r="N23" s="478"/>
      <c r="O23" s="478"/>
      <c r="P23" s="478"/>
      <c r="Q23" s="478"/>
      <c r="R23" s="478"/>
      <c r="S23" s="478"/>
      <c r="T23" s="478"/>
      <c r="U23" s="478"/>
      <c r="V23" s="478"/>
      <c r="W23" s="478"/>
      <c r="X23" s="478"/>
      <c r="Y23" s="478"/>
      <c r="Z23" s="478"/>
      <c r="AA23" s="479"/>
    </row>
    <row r="24" spans="1:27" ht="20.100000000000001" customHeight="1">
      <c r="A24" s="497"/>
      <c r="B24" s="498"/>
      <c r="C24" s="92" t="s">
        <v>232</v>
      </c>
      <c r="D24" s="499"/>
      <c r="E24" s="499"/>
      <c r="F24" s="499"/>
      <c r="G24" s="499"/>
      <c r="H24" s="93" t="s">
        <v>233</v>
      </c>
      <c r="J24" s="477"/>
      <c r="K24" s="478"/>
      <c r="L24" s="478"/>
      <c r="M24" s="478"/>
      <c r="N24" s="478"/>
      <c r="O24" s="478"/>
      <c r="P24" s="478"/>
      <c r="Q24" s="478"/>
      <c r="R24" s="478"/>
      <c r="S24" s="478"/>
      <c r="T24" s="478"/>
      <c r="U24" s="478"/>
      <c r="V24" s="478"/>
      <c r="W24" s="478"/>
      <c r="X24" s="478"/>
      <c r="Y24" s="478"/>
      <c r="Z24" s="478"/>
      <c r="AA24" s="479"/>
    </row>
    <row r="25" spans="1:27" ht="20.100000000000001" customHeight="1" thickBot="1">
      <c r="A25" s="94" t="s">
        <v>234</v>
      </c>
      <c r="B25" s="95"/>
      <c r="C25" s="95"/>
      <c r="D25" s="95"/>
      <c r="E25" s="95"/>
      <c r="F25" s="95"/>
      <c r="G25" s="95"/>
      <c r="H25" s="96"/>
      <c r="J25" s="480"/>
      <c r="K25" s="481"/>
      <c r="L25" s="481"/>
      <c r="M25" s="481"/>
      <c r="N25" s="481"/>
      <c r="O25" s="481"/>
      <c r="P25" s="481"/>
      <c r="Q25" s="481"/>
      <c r="R25" s="481"/>
      <c r="S25" s="481"/>
      <c r="T25" s="481"/>
      <c r="U25" s="481"/>
      <c r="V25" s="481"/>
      <c r="W25" s="481"/>
      <c r="X25" s="481"/>
      <c r="Y25" s="481"/>
      <c r="Z25" s="481"/>
      <c r="AA25" s="482"/>
    </row>
    <row r="26" spans="1:27" ht="15" customHeight="1"/>
    <row r="27" spans="1:27" ht="15" customHeight="1"/>
    <row r="28" spans="1:27">
      <c r="B28" s="200">
        <v>2500</v>
      </c>
    </row>
    <row r="29" spans="1:27">
      <c r="B29" s="200">
        <v>5000</v>
      </c>
    </row>
    <row r="30" spans="1:27">
      <c r="B30" s="200">
        <v>10000</v>
      </c>
    </row>
    <row r="31" spans="1:27">
      <c r="B31" s="200">
        <v>1000</v>
      </c>
    </row>
    <row r="32" spans="1:27">
      <c r="B32" s="200">
        <v>2000</v>
      </c>
    </row>
    <row r="33" spans="2:2">
      <c r="B33" s="200">
        <v>3000</v>
      </c>
    </row>
    <row r="34" spans="2:2">
      <c r="B34" s="200">
        <v>4000</v>
      </c>
    </row>
  </sheetData>
  <mergeCells count="10">
    <mergeCell ref="V3:W4"/>
    <mergeCell ref="X3:X4"/>
    <mergeCell ref="Y3:AA4"/>
    <mergeCell ref="A5:H5"/>
    <mergeCell ref="J5:AA25"/>
    <mergeCell ref="A7:H14"/>
    <mergeCell ref="A19:B19"/>
    <mergeCell ref="A20:H23"/>
    <mergeCell ref="A24:B24"/>
    <mergeCell ref="D24:G24"/>
  </mergeCells>
  <phoneticPr fontId="8"/>
  <dataValidations count="2">
    <dataValidation type="list" allowBlank="1" showInputMessage="1" showErrorMessage="1" sqref="C24" xr:uid="{5B984464-70A9-4CC4-BA30-75D97BC4DD7D}">
      <formula1>"市,町"</formula1>
    </dataValidation>
    <dataValidation type="list" allowBlank="1" showInputMessage="1" showErrorMessage="1" sqref="Y3:AA4" xr:uid="{5E4EE6C4-950D-425C-B89A-7C634675A4C2}">
      <formula1>$B$28:$B$35</formula1>
    </dataValidation>
  </dataValidations>
  <pageMargins left="0.39370078740157483" right="0.23622047244094491" top="0.74803149606299213" bottom="0.39370078740157483"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AF19B-997F-43F2-9989-C7BEB220E194}">
  <dimension ref="A1:L40"/>
  <sheetViews>
    <sheetView view="pageBreakPreview" topLeftCell="A5" zoomScale="85" zoomScaleNormal="100" zoomScaleSheetLayoutView="85" workbookViewId="0"/>
  </sheetViews>
  <sheetFormatPr defaultRowHeight="13.5"/>
  <cols>
    <col min="1" max="8" width="10" style="98" customWidth="1"/>
    <col min="9" max="16384" width="9" style="98"/>
  </cols>
  <sheetData>
    <row r="1" spans="1:8" hidden="1">
      <c r="A1" s="97" t="s">
        <v>239</v>
      </c>
    </row>
    <row r="2" spans="1:8" hidden="1">
      <c r="A2" s="97" t="s">
        <v>240</v>
      </c>
    </row>
    <row r="3" spans="1:8" hidden="1">
      <c r="A3" s="97" t="s">
        <v>241</v>
      </c>
    </row>
    <row r="4" spans="1:8" hidden="1">
      <c r="A4" s="97" t="s">
        <v>242</v>
      </c>
    </row>
    <row r="5" spans="1:8">
      <c r="A5" s="97"/>
    </row>
    <row r="6" spans="1:8" ht="18.75" customHeight="1">
      <c r="A6" s="504" t="s">
        <v>590</v>
      </c>
      <c r="B6" s="504"/>
      <c r="C6" s="504"/>
      <c r="D6" s="505" t="s">
        <v>226</v>
      </c>
      <c r="E6" s="505"/>
      <c r="F6" s="506" t="str">
        <f>採択申請書!O12</f>
        <v>ひょうご○○活動組織</v>
      </c>
      <c r="G6" s="506"/>
      <c r="H6" s="506"/>
    </row>
    <row r="7" spans="1:8" ht="18.75" customHeight="1">
      <c r="A7" s="504"/>
      <c r="B7" s="504"/>
      <c r="C7" s="504"/>
      <c r="D7" s="505" t="s">
        <v>235</v>
      </c>
      <c r="E7" s="505"/>
      <c r="F7" s="507" t="s">
        <v>610</v>
      </c>
      <c r="G7" s="507"/>
      <c r="H7" s="507"/>
    </row>
    <row r="8" spans="1:8" ht="9.9499999999999993" customHeight="1">
      <c r="A8" s="99"/>
      <c r="B8" s="99"/>
      <c r="C8" s="99"/>
      <c r="D8" s="100"/>
      <c r="E8" s="100"/>
      <c r="F8" s="101"/>
      <c r="G8" s="101"/>
      <c r="H8" s="101"/>
    </row>
    <row r="9" spans="1:8" s="105" customFormat="1" ht="18" customHeight="1">
      <c r="A9" s="104" t="s">
        <v>236</v>
      </c>
      <c r="B9" s="500" t="s">
        <v>239</v>
      </c>
      <c r="C9" s="500"/>
      <c r="D9" s="501"/>
      <c r="E9" s="104" t="s">
        <v>236</v>
      </c>
      <c r="F9" s="502" t="str">
        <f>B9</f>
        <v>地域活動型（森林資源活用）</v>
      </c>
      <c r="G9" s="502"/>
      <c r="H9" s="503"/>
    </row>
    <row r="10" spans="1:8" s="106" customFormat="1" ht="18" customHeight="1">
      <c r="A10" s="104" t="s">
        <v>237</v>
      </c>
      <c r="B10" s="500" t="s">
        <v>589</v>
      </c>
      <c r="C10" s="500"/>
      <c r="D10" s="501"/>
      <c r="E10" s="104" t="s">
        <v>237</v>
      </c>
      <c r="F10" s="502" t="str">
        <f>B10</f>
        <v>Aエリア</v>
      </c>
      <c r="G10" s="502"/>
      <c r="H10" s="503"/>
    </row>
    <row r="11" spans="1:8" ht="21.95" customHeight="1">
      <c r="A11" s="508" t="s">
        <v>591</v>
      </c>
      <c r="B11" s="509"/>
      <c r="C11" s="509"/>
      <c r="D11" s="509"/>
      <c r="E11" s="508" t="s">
        <v>592</v>
      </c>
      <c r="F11" s="509"/>
      <c r="G11" s="509"/>
      <c r="H11" s="509"/>
    </row>
    <row r="12" spans="1:8" ht="21.95" customHeight="1">
      <c r="A12" s="509"/>
      <c r="B12" s="509"/>
      <c r="C12" s="509"/>
      <c r="D12" s="509"/>
      <c r="E12" s="509"/>
      <c r="F12" s="509"/>
      <c r="G12" s="509"/>
      <c r="H12" s="509"/>
    </row>
    <row r="13" spans="1:8" ht="21.95" customHeight="1">
      <c r="A13" s="509"/>
      <c r="B13" s="509"/>
      <c r="C13" s="509"/>
      <c r="D13" s="509"/>
      <c r="E13" s="509"/>
      <c r="F13" s="509"/>
      <c r="G13" s="509"/>
      <c r="H13" s="509"/>
    </row>
    <row r="14" spans="1:8" ht="21.95" customHeight="1">
      <c r="A14" s="509"/>
      <c r="B14" s="509"/>
      <c r="C14" s="509"/>
      <c r="D14" s="509"/>
      <c r="E14" s="509"/>
      <c r="F14" s="509"/>
      <c r="G14" s="509"/>
      <c r="H14" s="509"/>
    </row>
    <row r="15" spans="1:8" ht="21.95" customHeight="1">
      <c r="A15" s="509"/>
      <c r="B15" s="509"/>
      <c r="C15" s="509"/>
      <c r="D15" s="509"/>
      <c r="E15" s="509"/>
      <c r="F15" s="509"/>
      <c r="G15" s="509"/>
      <c r="H15" s="509"/>
    </row>
    <row r="16" spans="1:8" ht="21.95" customHeight="1">
      <c r="A16" s="509"/>
      <c r="B16" s="509"/>
      <c r="C16" s="509"/>
      <c r="D16" s="509"/>
      <c r="E16" s="509"/>
      <c r="F16" s="509"/>
      <c r="G16" s="509"/>
      <c r="H16" s="509"/>
    </row>
    <row r="17" spans="1:8" ht="21.95" customHeight="1">
      <c r="A17" s="509"/>
      <c r="B17" s="509"/>
      <c r="C17" s="509"/>
      <c r="D17" s="509"/>
      <c r="E17" s="509"/>
      <c r="F17" s="509"/>
      <c r="G17" s="509"/>
      <c r="H17" s="509"/>
    </row>
    <row r="18" spans="1:8" ht="21.95" customHeight="1">
      <c r="A18" s="509"/>
      <c r="B18" s="509"/>
      <c r="C18" s="509"/>
      <c r="D18" s="509"/>
      <c r="E18" s="509"/>
      <c r="F18" s="509"/>
      <c r="G18" s="509"/>
      <c r="H18" s="509"/>
    </row>
    <row r="19" spans="1:8" ht="16.5" customHeight="1">
      <c r="A19" s="102"/>
      <c r="B19" s="102"/>
      <c r="C19" s="102"/>
      <c r="D19" s="102"/>
      <c r="E19" s="102"/>
      <c r="F19" s="102"/>
      <c r="G19" s="102"/>
      <c r="H19" s="102"/>
    </row>
    <row r="20" spans="1:8" s="105" customFormat="1" ht="18" customHeight="1">
      <c r="A20" s="104" t="s">
        <v>236</v>
      </c>
      <c r="B20" s="500" t="s">
        <v>239</v>
      </c>
      <c r="C20" s="500"/>
      <c r="D20" s="501"/>
      <c r="E20" s="151" t="s">
        <v>236</v>
      </c>
      <c r="F20" s="502" t="str">
        <f>B20</f>
        <v>地域活動型（森林資源活用）</v>
      </c>
      <c r="G20" s="502"/>
      <c r="H20" s="503"/>
    </row>
    <row r="21" spans="1:8" s="105" customFormat="1" ht="18" customHeight="1">
      <c r="A21" s="104" t="s">
        <v>237</v>
      </c>
      <c r="B21" s="500" t="s">
        <v>588</v>
      </c>
      <c r="C21" s="500"/>
      <c r="D21" s="501"/>
      <c r="E21" s="151" t="s">
        <v>237</v>
      </c>
      <c r="F21" s="502" t="str">
        <f>B21</f>
        <v>Bエリア</v>
      </c>
      <c r="G21" s="502"/>
      <c r="H21" s="503"/>
    </row>
    <row r="22" spans="1:8" ht="21.95" customHeight="1">
      <c r="A22" s="508" t="s">
        <v>591</v>
      </c>
      <c r="B22" s="509"/>
      <c r="C22" s="509"/>
      <c r="D22" s="509"/>
      <c r="E22" s="508" t="s">
        <v>592</v>
      </c>
      <c r="F22" s="509"/>
      <c r="G22" s="509"/>
      <c r="H22" s="509"/>
    </row>
    <row r="23" spans="1:8" ht="21.95" customHeight="1">
      <c r="A23" s="509"/>
      <c r="B23" s="509"/>
      <c r="C23" s="509"/>
      <c r="D23" s="509"/>
      <c r="E23" s="509"/>
      <c r="F23" s="509"/>
      <c r="G23" s="509"/>
      <c r="H23" s="509"/>
    </row>
    <row r="24" spans="1:8" ht="21.95" customHeight="1">
      <c r="A24" s="509"/>
      <c r="B24" s="509"/>
      <c r="C24" s="509"/>
      <c r="D24" s="509"/>
      <c r="E24" s="509"/>
      <c r="F24" s="509"/>
      <c r="G24" s="509"/>
      <c r="H24" s="509"/>
    </row>
    <row r="25" spans="1:8" ht="21.95" customHeight="1">
      <c r="A25" s="509"/>
      <c r="B25" s="509"/>
      <c r="C25" s="509"/>
      <c r="D25" s="509"/>
      <c r="E25" s="509"/>
      <c r="F25" s="509"/>
      <c r="G25" s="509"/>
      <c r="H25" s="509"/>
    </row>
    <row r="26" spans="1:8" ht="21.95" customHeight="1">
      <c r="A26" s="509"/>
      <c r="B26" s="509"/>
      <c r="C26" s="509"/>
      <c r="D26" s="509"/>
      <c r="E26" s="509"/>
      <c r="F26" s="509"/>
      <c r="G26" s="509"/>
      <c r="H26" s="509"/>
    </row>
    <row r="27" spans="1:8" ht="21.95" customHeight="1">
      <c r="A27" s="509"/>
      <c r="B27" s="509"/>
      <c r="C27" s="509"/>
      <c r="D27" s="509"/>
      <c r="E27" s="509"/>
      <c r="F27" s="509"/>
      <c r="G27" s="509"/>
      <c r="H27" s="509"/>
    </row>
    <row r="28" spans="1:8" ht="21.95" customHeight="1">
      <c r="A28" s="509"/>
      <c r="B28" s="509"/>
      <c r="C28" s="509"/>
      <c r="D28" s="509"/>
      <c r="E28" s="509"/>
      <c r="F28" s="509"/>
      <c r="G28" s="509"/>
      <c r="H28" s="509"/>
    </row>
    <row r="29" spans="1:8" ht="21.95" customHeight="1">
      <c r="A29" s="509"/>
      <c r="B29" s="509"/>
      <c r="C29" s="509"/>
      <c r="D29" s="509"/>
      <c r="E29" s="509"/>
      <c r="F29" s="509"/>
      <c r="G29" s="509"/>
      <c r="H29" s="509"/>
    </row>
    <row r="30" spans="1:8" ht="16.5" customHeight="1">
      <c r="A30" s="102"/>
      <c r="B30" s="102"/>
      <c r="C30" s="102"/>
      <c r="D30" s="102"/>
      <c r="E30" s="152"/>
      <c r="F30" s="152"/>
      <c r="G30" s="152"/>
      <c r="H30" s="152"/>
    </row>
    <row r="31" spans="1:8" s="105" customFormat="1" ht="18" customHeight="1">
      <c r="A31" s="104" t="s">
        <v>236</v>
      </c>
      <c r="B31" s="500" t="s">
        <v>240</v>
      </c>
      <c r="C31" s="500"/>
      <c r="D31" s="501"/>
      <c r="E31" s="151" t="s">
        <v>236</v>
      </c>
      <c r="F31" s="502" t="str">
        <f>B31</f>
        <v>地域活動型（竹林資源活用）</v>
      </c>
      <c r="G31" s="502"/>
      <c r="H31" s="503"/>
    </row>
    <row r="32" spans="1:8" s="105" customFormat="1" ht="18" customHeight="1">
      <c r="A32" s="104" t="s">
        <v>237</v>
      </c>
      <c r="B32" s="500" t="s">
        <v>587</v>
      </c>
      <c r="C32" s="500"/>
      <c r="D32" s="501"/>
      <c r="E32" s="151" t="s">
        <v>237</v>
      </c>
      <c r="F32" s="502" t="str">
        <f>B32</f>
        <v>Cエリア</v>
      </c>
      <c r="G32" s="502"/>
      <c r="H32" s="503"/>
    </row>
    <row r="33" spans="1:12" ht="21.95" customHeight="1">
      <c r="A33" s="508" t="s">
        <v>591</v>
      </c>
      <c r="B33" s="509"/>
      <c r="C33" s="509"/>
      <c r="D33" s="509"/>
      <c r="E33" s="508" t="s">
        <v>592</v>
      </c>
      <c r="F33" s="509"/>
      <c r="G33" s="509"/>
      <c r="H33" s="509"/>
    </row>
    <row r="34" spans="1:12" ht="21.95" customHeight="1">
      <c r="A34" s="509"/>
      <c r="B34" s="509"/>
      <c r="C34" s="509"/>
      <c r="D34" s="509"/>
      <c r="E34" s="509"/>
      <c r="F34" s="509"/>
      <c r="G34" s="509"/>
      <c r="H34" s="509"/>
      <c r="L34" s="97"/>
    </row>
    <row r="35" spans="1:12" ht="21.95" customHeight="1">
      <c r="A35" s="509"/>
      <c r="B35" s="509"/>
      <c r="C35" s="509"/>
      <c r="D35" s="509"/>
      <c r="E35" s="509"/>
      <c r="F35" s="509"/>
      <c r="G35" s="509"/>
      <c r="H35" s="509"/>
      <c r="L35" s="97"/>
    </row>
    <row r="36" spans="1:12" ht="21.95" customHeight="1">
      <c r="A36" s="509"/>
      <c r="B36" s="509"/>
      <c r="C36" s="509"/>
      <c r="D36" s="509"/>
      <c r="E36" s="509"/>
      <c r="F36" s="509"/>
      <c r="G36" s="509"/>
      <c r="H36" s="509"/>
      <c r="L36" s="97"/>
    </row>
    <row r="37" spans="1:12" ht="21.95" customHeight="1">
      <c r="A37" s="509"/>
      <c r="B37" s="509"/>
      <c r="C37" s="509"/>
      <c r="D37" s="509"/>
      <c r="E37" s="509"/>
      <c r="F37" s="509"/>
      <c r="G37" s="509"/>
      <c r="H37" s="509"/>
      <c r="L37" s="97"/>
    </row>
    <row r="38" spans="1:12" ht="21.95" customHeight="1">
      <c r="A38" s="509"/>
      <c r="B38" s="509"/>
      <c r="C38" s="509"/>
      <c r="D38" s="509"/>
      <c r="E38" s="509"/>
      <c r="F38" s="509"/>
      <c r="G38" s="509"/>
      <c r="H38" s="509"/>
    </row>
    <row r="39" spans="1:12" ht="21.95" customHeight="1">
      <c r="A39" s="509"/>
      <c r="B39" s="509"/>
      <c r="C39" s="509"/>
      <c r="D39" s="509"/>
      <c r="E39" s="509"/>
      <c r="F39" s="509"/>
      <c r="G39" s="509"/>
      <c r="H39" s="509"/>
    </row>
    <row r="40" spans="1:12" ht="21.95" customHeight="1">
      <c r="A40" s="509"/>
      <c r="B40" s="509"/>
      <c r="C40" s="509"/>
      <c r="D40" s="509"/>
      <c r="E40" s="509"/>
      <c r="F40" s="509"/>
      <c r="G40" s="509"/>
      <c r="H40" s="509"/>
    </row>
  </sheetData>
  <mergeCells count="23">
    <mergeCell ref="B32:D32"/>
    <mergeCell ref="F32:H32"/>
    <mergeCell ref="A33:D40"/>
    <mergeCell ref="E33:H40"/>
    <mergeCell ref="B21:D21"/>
    <mergeCell ref="F21:H21"/>
    <mergeCell ref="A22:D29"/>
    <mergeCell ref="E22:H29"/>
    <mergeCell ref="B31:D31"/>
    <mergeCell ref="F31:H31"/>
    <mergeCell ref="B10:D10"/>
    <mergeCell ref="F10:H10"/>
    <mergeCell ref="A11:D18"/>
    <mergeCell ref="E11:H18"/>
    <mergeCell ref="B20:D20"/>
    <mergeCell ref="F20:H20"/>
    <mergeCell ref="B9:D9"/>
    <mergeCell ref="F9:H9"/>
    <mergeCell ref="A6:C7"/>
    <mergeCell ref="D6:E6"/>
    <mergeCell ref="F6:H6"/>
    <mergeCell ref="D7:E7"/>
    <mergeCell ref="F7:H7"/>
  </mergeCells>
  <phoneticPr fontId="8"/>
  <dataValidations count="1">
    <dataValidation type="list" allowBlank="1" showInputMessage="1" showErrorMessage="1" sqref="B9:D9 B31:D31 B20:D20" xr:uid="{0C4AA3CF-528E-41A1-8758-3641F1CD732F}">
      <formula1>$A$1:$A$4</formula1>
    </dataValidation>
  </dataValidations>
  <printOptions horizontalCentered="1" vertic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4402-1289-4365-8AE1-EB33C24361BA}">
  <sheetPr>
    <pageSetUpPr fitToPage="1"/>
  </sheetPr>
  <dimension ref="A1:AW59"/>
  <sheetViews>
    <sheetView showZeros="0" view="pageBreakPreview" zoomScale="85" zoomScaleNormal="100" zoomScaleSheetLayoutView="85" workbookViewId="0">
      <selection activeCell="A30" sqref="A30:AG30"/>
    </sheetView>
  </sheetViews>
  <sheetFormatPr defaultRowHeight="18" customHeight="1"/>
  <cols>
    <col min="1" max="30" width="2.625" style="144" customWidth="1"/>
    <col min="31" max="31" width="3.25" style="144" customWidth="1"/>
    <col min="32" max="92" width="2.625" style="144" customWidth="1"/>
    <col min="93" max="16384" width="9" style="144"/>
  </cols>
  <sheetData>
    <row r="1" spans="1:49" ht="21" customHeight="1">
      <c r="A1" s="145" t="s">
        <v>558</v>
      </c>
    </row>
    <row r="2" spans="1:49" ht="21" customHeight="1">
      <c r="AK2" s="513"/>
      <c r="AL2" s="514"/>
      <c r="AM2" s="514"/>
      <c r="AN2" s="514"/>
      <c r="AO2" s="514"/>
      <c r="AP2" s="514"/>
      <c r="AQ2" s="514"/>
      <c r="AR2" s="514"/>
      <c r="AS2" s="514"/>
      <c r="AT2" s="514"/>
      <c r="AU2" s="514"/>
      <c r="AV2" s="514"/>
      <c r="AW2" s="514"/>
    </row>
    <row r="3" spans="1:49" ht="21" customHeight="1">
      <c r="A3" s="515" t="s">
        <v>557</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K3" s="514"/>
      <c r="AL3" s="514"/>
      <c r="AM3" s="514"/>
      <c r="AN3" s="514"/>
      <c r="AO3" s="514"/>
      <c r="AP3" s="514"/>
      <c r="AQ3" s="514"/>
      <c r="AR3" s="514"/>
      <c r="AS3" s="514"/>
      <c r="AT3" s="514"/>
      <c r="AU3" s="514"/>
      <c r="AV3" s="514"/>
      <c r="AW3" s="514"/>
    </row>
    <row r="4" spans="1:49" ht="21" customHeight="1">
      <c r="AK4" s="514"/>
      <c r="AL4" s="514"/>
      <c r="AM4" s="514"/>
      <c r="AN4" s="514"/>
      <c r="AO4" s="514"/>
      <c r="AP4" s="514"/>
      <c r="AQ4" s="514"/>
      <c r="AR4" s="514"/>
      <c r="AS4" s="514"/>
      <c r="AT4" s="514"/>
      <c r="AU4" s="514"/>
      <c r="AV4" s="514"/>
      <c r="AW4" s="514"/>
    </row>
    <row r="5" spans="1:49" ht="21" customHeight="1">
      <c r="A5" s="510" t="s">
        <v>727</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row>
    <row r="6" spans="1:49" ht="21" customHeight="1">
      <c r="A6" s="511" t="str">
        <f>採択申請書!O12</f>
        <v>ひょうご○○活動組織</v>
      </c>
      <c r="B6" s="511"/>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row>
    <row r="7" spans="1:49" ht="21" customHeight="1">
      <c r="A7" s="144" t="s">
        <v>623</v>
      </c>
    </row>
    <row r="8" spans="1:49" ht="21" customHeight="1">
      <c r="A8" s="515" t="s">
        <v>2</v>
      </c>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row>
    <row r="9" spans="1:49" ht="21" customHeight="1"/>
    <row r="10" spans="1:49" ht="21" customHeight="1">
      <c r="A10" s="510" t="s">
        <v>403</v>
      </c>
      <c r="B10" s="510"/>
      <c r="C10" s="510"/>
      <c r="D10" s="510"/>
      <c r="E10" s="510"/>
      <c r="F10" s="510"/>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row>
    <row r="11" spans="1:49" ht="21" customHeight="1">
      <c r="A11" s="144" t="s">
        <v>559</v>
      </c>
    </row>
    <row r="12" spans="1:49" ht="21" customHeight="1">
      <c r="A12" s="516" t="str">
        <f>採択申請書!O12</f>
        <v>ひょうご○○活動組織</v>
      </c>
      <c r="B12" s="516"/>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row>
    <row r="13" spans="1:49" ht="21" customHeight="1">
      <c r="A13" s="145" t="s">
        <v>560</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row>
    <row r="14" spans="1:49" ht="21" customHeight="1"/>
    <row r="15" spans="1:49" ht="21" customHeight="1">
      <c r="A15" s="510" t="s">
        <v>545</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row>
    <row r="16" spans="1:49" ht="21" customHeight="1">
      <c r="A16" s="510" t="s">
        <v>567</v>
      </c>
      <c r="B16" s="510"/>
      <c r="C16" s="510"/>
      <c r="D16" s="510"/>
      <c r="E16" s="510"/>
      <c r="F16" s="510"/>
      <c r="G16" s="510"/>
      <c r="H16" s="510"/>
      <c r="I16" s="510"/>
      <c r="J16" s="510"/>
      <c r="K16" s="510"/>
      <c r="L16" s="510"/>
      <c r="M16" s="510"/>
      <c r="N16" s="510"/>
      <c r="O16" s="510"/>
      <c r="P16" s="510"/>
      <c r="Q16" s="510"/>
      <c r="R16" s="510"/>
      <c r="S16" s="510"/>
      <c r="T16" s="510"/>
      <c r="U16" s="510"/>
      <c r="V16" s="510"/>
      <c r="W16" s="510"/>
      <c r="X16" s="510"/>
      <c r="Y16" s="510"/>
      <c r="Z16" s="510"/>
      <c r="AA16" s="510"/>
      <c r="AB16" s="510"/>
      <c r="AC16" s="510"/>
      <c r="AD16" s="510"/>
      <c r="AE16" s="510"/>
      <c r="AF16" s="510"/>
      <c r="AG16" s="510"/>
    </row>
    <row r="17" spans="1:34" ht="21" customHeight="1">
      <c r="A17" s="144" t="s">
        <v>546</v>
      </c>
      <c r="F17" s="517" t="s">
        <v>547</v>
      </c>
      <c r="G17" s="517"/>
      <c r="H17" s="517"/>
      <c r="I17" s="518">
        <v>0</v>
      </c>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row>
    <row r="18" spans="1:34" ht="21" customHeight="1">
      <c r="F18" s="515" t="s">
        <v>561</v>
      </c>
      <c r="G18" s="515"/>
      <c r="H18" s="515"/>
      <c r="I18" s="518" t="s">
        <v>562</v>
      </c>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row>
    <row r="19" spans="1:34" ht="21" customHeight="1">
      <c r="A19" s="144" t="s">
        <v>548</v>
      </c>
      <c r="F19" s="519"/>
      <c r="G19" s="519"/>
      <c r="H19" s="519"/>
      <c r="I19" s="519"/>
      <c r="J19" s="144" t="s">
        <v>549</v>
      </c>
    </row>
    <row r="20" spans="1:34" ht="21" customHeight="1">
      <c r="A20" s="510" t="s">
        <v>563</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row>
    <row r="21" spans="1:34" ht="21" customHeight="1">
      <c r="A21" s="510" t="s">
        <v>564</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row>
    <row r="22" spans="1:34" ht="21" customHeight="1">
      <c r="A22" s="522" t="s">
        <v>565</v>
      </c>
      <c r="B22" s="522"/>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row>
    <row r="23" spans="1:34" ht="21" customHeight="1"/>
    <row r="24" spans="1:34" ht="21" customHeight="1">
      <c r="A24" s="510" t="s">
        <v>541</v>
      </c>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row>
    <row r="25" spans="1:34" ht="21" customHeight="1">
      <c r="A25" s="510" t="s">
        <v>566</v>
      </c>
      <c r="B25" s="510"/>
      <c r="C25" s="510"/>
      <c r="D25" s="510"/>
      <c r="E25" s="510"/>
      <c r="F25" s="510"/>
      <c r="G25" s="510"/>
      <c r="H25" s="510"/>
      <c r="I25" s="510"/>
      <c r="J25" s="510"/>
      <c r="K25" s="510"/>
      <c r="L25" s="510"/>
      <c r="M25" s="510"/>
      <c r="N25" s="510"/>
      <c r="O25" s="510"/>
      <c r="P25" s="510"/>
      <c r="Q25" s="510"/>
      <c r="R25" s="510"/>
      <c r="S25" s="510"/>
      <c r="T25" s="515" t="s">
        <v>253</v>
      </c>
      <c r="U25" s="515"/>
      <c r="V25" s="512"/>
      <c r="W25" s="512"/>
      <c r="X25" s="146" t="s">
        <v>390</v>
      </c>
      <c r="Y25" s="146">
        <v>3</v>
      </c>
      <c r="Z25" s="146" t="s">
        <v>542</v>
      </c>
      <c r="AA25" s="515">
        <v>31</v>
      </c>
      <c r="AB25" s="515"/>
      <c r="AC25" s="146" t="s">
        <v>543</v>
      </c>
    </row>
    <row r="26" spans="1:34" ht="21" customHeight="1">
      <c r="B26" s="144" t="s">
        <v>544</v>
      </c>
    </row>
    <row r="27" spans="1:34" ht="21" customHeight="1"/>
    <row r="28" spans="1:34" ht="21" customHeight="1">
      <c r="A28" s="144" t="s">
        <v>568</v>
      </c>
    </row>
    <row r="29" spans="1:34" ht="21" customHeight="1">
      <c r="A29" s="520" t="s">
        <v>569</v>
      </c>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row>
    <row r="30" spans="1:34" ht="21" customHeight="1">
      <c r="A30" s="520" t="s">
        <v>570</v>
      </c>
      <c r="B30" s="520"/>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row>
    <row r="31" spans="1:34" ht="21" customHeight="1">
      <c r="A31" s="144" t="s">
        <v>574</v>
      </c>
    </row>
    <row r="32" spans="1:34" ht="21" customHeight="1">
      <c r="A32" s="144" t="s">
        <v>573</v>
      </c>
      <c r="B32" s="149"/>
      <c r="C32" s="149"/>
      <c r="D32" s="149"/>
      <c r="E32" s="149"/>
      <c r="F32" s="149"/>
      <c r="G32" s="149"/>
      <c r="H32" s="149"/>
      <c r="I32" s="149"/>
      <c r="J32" s="149"/>
      <c r="K32" s="149"/>
      <c r="L32" s="149"/>
      <c r="M32" s="149"/>
      <c r="N32" s="149"/>
      <c r="O32" s="149"/>
      <c r="P32" s="149"/>
      <c r="Q32" s="149"/>
      <c r="R32" s="149"/>
      <c r="AE32" s="149"/>
      <c r="AF32" s="149"/>
      <c r="AG32" s="149"/>
      <c r="AH32" s="149"/>
    </row>
    <row r="33" spans="1:33" ht="21" customHeight="1">
      <c r="A33" s="144" t="s">
        <v>572</v>
      </c>
    </row>
    <row r="34" spans="1:33" ht="21" customHeight="1">
      <c r="A34" s="144" t="s">
        <v>571</v>
      </c>
    </row>
    <row r="35" spans="1:33" ht="21" customHeight="1">
      <c r="A35" s="144" t="s">
        <v>575</v>
      </c>
    </row>
    <row r="36" spans="1:33" ht="21" customHeight="1">
      <c r="A36" s="144" t="s">
        <v>576</v>
      </c>
    </row>
    <row r="37" spans="1:33" ht="21" customHeight="1"/>
    <row r="38" spans="1:33" ht="21" customHeight="1">
      <c r="A38" s="510" t="s">
        <v>550</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row>
    <row r="39" spans="1:33" ht="21" customHeight="1">
      <c r="A39" s="510" t="s">
        <v>577</v>
      </c>
      <c r="B39" s="510"/>
      <c r="C39" s="510"/>
      <c r="D39" s="510"/>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row>
    <row r="40" spans="1:33" ht="21" customHeight="1">
      <c r="A40" s="510" t="s">
        <v>578</v>
      </c>
      <c r="B40" s="510"/>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row>
    <row r="41" spans="1:33" ht="21" customHeight="1"/>
    <row r="42" spans="1:33" ht="21" customHeight="1">
      <c r="A42" s="510" t="s">
        <v>551</v>
      </c>
      <c r="B42" s="510"/>
      <c r="C42" s="510"/>
      <c r="D42" s="510"/>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row>
    <row r="43" spans="1:33" ht="21" customHeight="1">
      <c r="A43" s="520" t="s">
        <v>579</v>
      </c>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row>
    <row r="44" spans="1:33" ht="21" customHeight="1">
      <c r="A44" s="510" t="s">
        <v>580</v>
      </c>
      <c r="B44" s="510"/>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row>
    <row r="45" spans="1:33" ht="21" customHeight="1">
      <c r="A45" s="520" t="s">
        <v>581</v>
      </c>
      <c r="B45" s="520"/>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row>
    <row r="46" spans="1:33" ht="21" customHeight="1">
      <c r="A46" s="145" t="s">
        <v>582</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row>
    <row r="47" spans="1:33" ht="21" customHeight="1">
      <c r="A47" s="145"/>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row>
    <row r="48" spans="1:33" ht="21" customHeight="1">
      <c r="A48" s="520" t="s">
        <v>583</v>
      </c>
      <c r="B48" s="520"/>
      <c r="C48" s="520"/>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row>
    <row r="49" spans="1:33" ht="21" customHeight="1">
      <c r="A49" s="521" t="s">
        <v>552</v>
      </c>
      <c r="B49" s="521"/>
      <c r="C49" s="521"/>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21"/>
      <c r="AC49" s="521"/>
      <c r="AD49" s="521"/>
      <c r="AE49" s="521"/>
      <c r="AF49" s="521"/>
      <c r="AG49" s="521"/>
    </row>
    <row r="50" spans="1:33" ht="21" customHeight="1"/>
    <row r="51" spans="1:33" ht="21" customHeight="1">
      <c r="W51" s="515" t="s">
        <v>253</v>
      </c>
      <c r="X51" s="515"/>
      <c r="Y51" s="512"/>
      <c r="Z51" s="512"/>
      <c r="AA51" s="144" t="s">
        <v>390</v>
      </c>
      <c r="AB51" s="512"/>
      <c r="AC51" s="512"/>
      <c r="AD51" s="144" t="s">
        <v>393</v>
      </c>
      <c r="AE51" s="512"/>
      <c r="AF51" s="512"/>
      <c r="AG51" s="144" t="s">
        <v>543</v>
      </c>
    </row>
    <row r="52" spans="1:33" ht="21" customHeight="1">
      <c r="A52" s="144" t="str">
        <f>採択申請書!O12</f>
        <v>ひょうご○○活動組織</v>
      </c>
    </row>
    <row r="53" spans="1:33" ht="21" customHeight="1">
      <c r="A53" s="144" t="s">
        <v>553</v>
      </c>
      <c r="D53" s="520"/>
      <c r="E53" s="520"/>
      <c r="F53" s="520"/>
      <c r="G53" s="520"/>
      <c r="H53" s="520"/>
      <c r="I53" s="520"/>
      <c r="J53" s="520"/>
      <c r="K53" s="520"/>
      <c r="L53" s="520"/>
      <c r="M53" s="520"/>
      <c r="N53" s="520"/>
      <c r="O53" s="520"/>
      <c r="P53" s="520"/>
      <c r="Q53" s="520"/>
      <c r="R53" s="520"/>
      <c r="S53" s="520"/>
      <c r="T53" s="520"/>
    </row>
    <row r="54" spans="1:33" ht="21" customHeight="1">
      <c r="A54" s="144" t="s">
        <v>554</v>
      </c>
      <c r="C54" s="144">
        <v>0</v>
      </c>
      <c r="D54" s="520"/>
      <c r="E54" s="520"/>
      <c r="F54" s="520"/>
      <c r="G54" s="520"/>
      <c r="H54" s="520"/>
      <c r="I54" s="520"/>
      <c r="J54" s="520"/>
      <c r="K54" s="520"/>
      <c r="L54" s="520"/>
      <c r="M54" s="520"/>
      <c r="N54" s="520"/>
      <c r="O54" s="520"/>
      <c r="P54" s="520"/>
      <c r="Q54" s="520"/>
      <c r="R54" s="520"/>
      <c r="S54" s="520"/>
      <c r="T54" s="520"/>
      <c r="U54" s="150" t="s">
        <v>555</v>
      </c>
    </row>
    <row r="55" spans="1:33" ht="21" customHeight="1">
      <c r="E55" s="144">
        <v>0</v>
      </c>
      <c r="I55" s="144">
        <v>0</v>
      </c>
    </row>
    <row r="56" spans="1:33" ht="21" customHeight="1">
      <c r="A56" s="144" t="s">
        <v>556</v>
      </c>
    </row>
    <row r="57" spans="1:33" ht="21" customHeight="1">
      <c r="A57" s="510" t="s">
        <v>553</v>
      </c>
      <c r="B57" s="510"/>
      <c r="D57" s="520"/>
      <c r="E57" s="520"/>
      <c r="F57" s="520"/>
      <c r="G57" s="520"/>
      <c r="H57" s="520"/>
      <c r="I57" s="520"/>
      <c r="J57" s="520"/>
      <c r="K57" s="520"/>
      <c r="L57" s="520"/>
      <c r="M57" s="520"/>
      <c r="N57" s="520"/>
      <c r="O57" s="520"/>
      <c r="P57" s="520"/>
      <c r="Q57" s="520"/>
      <c r="R57" s="520"/>
      <c r="S57" s="520"/>
      <c r="T57" s="520"/>
    </row>
    <row r="58" spans="1:33" ht="21" customHeight="1">
      <c r="A58" s="144" t="s">
        <v>266</v>
      </c>
      <c r="D58" s="520"/>
      <c r="E58" s="520"/>
      <c r="F58" s="520"/>
      <c r="G58" s="520"/>
      <c r="H58" s="520"/>
      <c r="I58" s="520"/>
      <c r="J58" s="520"/>
      <c r="K58" s="520"/>
      <c r="L58" s="520"/>
      <c r="M58" s="520"/>
      <c r="N58" s="520"/>
      <c r="O58" s="520"/>
      <c r="P58" s="520"/>
      <c r="Q58" s="520"/>
      <c r="R58" s="520"/>
      <c r="S58" s="520"/>
      <c r="T58" s="520"/>
      <c r="U58" s="150" t="s">
        <v>555</v>
      </c>
    </row>
    <row r="59" spans="1:33" ht="21" customHeight="1">
      <c r="A59" s="145"/>
    </row>
  </sheetData>
  <mergeCells count="42">
    <mergeCell ref="A21:AG21"/>
    <mergeCell ref="A24:AG24"/>
    <mergeCell ref="AA25:AB25"/>
    <mergeCell ref="D53:T53"/>
    <mergeCell ref="D54:T54"/>
    <mergeCell ref="A22:AG22"/>
    <mergeCell ref="A38:AG38"/>
    <mergeCell ref="A39:AG39"/>
    <mergeCell ref="A40:AG40"/>
    <mergeCell ref="A42:AG42"/>
    <mergeCell ref="A25:S25"/>
    <mergeCell ref="T25:U25"/>
    <mergeCell ref="A45:AG45"/>
    <mergeCell ref="A30:AG30"/>
    <mergeCell ref="A29:AG29"/>
    <mergeCell ref="A57:B57"/>
    <mergeCell ref="D57:T57"/>
    <mergeCell ref="D58:T58"/>
    <mergeCell ref="A43:AG43"/>
    <mergeCell ref="A44:AG44"/>
    <mergeCell ref="A48:AG48"/>
    <mergeCell ref="A49:AG49"/>
    <mergeCell ref="W51:X51"/>
    <mergeCell ref="Y51:Z51"/>
    <mergeCell ref="AB51:AC51"/>
    <mergeCell ref="AE51:AF51"/>
    <mergeCell ref="A5:AG5"/>
    <mergeCell ref="A6:AG6"/>
    <mergeCell ref="A15:AG15"/>
    <mergeCell ref="V25:W25"/>
    <mergeCell ref="AK2:AW4"/>
    <mergeCell ref="A3:AG3"/>
    <mergeCell ref="A8:AF8"/>
    <mergeCell ref="A10:AG10"/>
    <mergeCell ref="A12:AG12"/>
    <mergeCell ref="A16:AG16"/>
    <mergeCell ref="F17:H17"/>
    <mergeCell ref="I17:AG17"/>
    <mergeCell ref="F19:I19"/>
    <mergeCell ref="A20:AG20"/>
    <mergeCell ref="F18:H18"/>
    <mergeCell ref="I18:AG18"/>
  </mergeCells>
  <phoneticPr fontId="8"/>
  <dataValidations count="2">
    <dataValidation imeMode="hiragana" allowBlank="1" showInputMessage="1" showErrorMessage="1" sqref="AE32:AH32 U54:Z54 I55 S55 B55:E55 U57:Z57 A6 B32 S32 C54:D54 C57:D57 B58:D58 U58 I17:I18 J17:AG17" xr:uid="{9440DAED-ADE9-43B4-931C-6410CD151C59}"/>
    <dataValidation imeMode="halfAlpha" allowBlank="1" showInputMessage="1" showErrorMessage="1" sqref="Y51:Z51 AB51:AC51 AE51:AF51 F19" xr:uid="{AD82B15A-E00D-44EC-8080-B9A382184AE3}"/>
  </dataValidations>
  <pageMargins left="0.70866141732283472" right="0.6692913385826772" top="0.74803149606299213" bottom="0.59055118110236227" header="0.31496062992125984" footer="0.31496062992125984"/>
  <pageSetup paperSize="9" scale="92" fitToHeight="0" orientation="portrait" blackAndWhite="1" r:id="rId1"/>
  <rowBreaks count="1" manualBreakCount="1">
    <brk id="37" max="3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ADFA-F580-4DA3-B2B5-D9D046D66CD8}">
  <sheetPr>
    <pageSetUpPr fitToPage="1"/>
  </sheetPr>
  <dimension ref="A1:AC174"/>
  <sheetViews>
    <sheetView showZeros="0" view="pageBreakPreview" topLeftCell="A3" zoomScale="85" zoomScaleNormal="100" zoomScaleSheetLayoutView="85" workbookViewId="0">
      <selection activeCell="B166" sqref="B166"/>
    </sheetView>
  </sheetViews>
  <sheetFormatPr defaultRowHeight="14.25"/>
  <cols>
    <col min="1" max="24" width="3.125" style="144" customWidth="1"/>
    <col min="25" max="25" width="3.625" style="144" customWidth="1"/>
    <col min="26" max="87" width="3.125" style="144" customWidth="1"/>
    <col min="88" max="16384" width="9" style="144"/>
  </cols>
  <sheetData>
    <row r="1" spans="1:27" hidden="1">
      <c r="A1" s="144" t="s">
        <v>389</v>
      </c>
    </row>
    <row r="2" spans="1:27" hidden="1">
      <c r="A2" s="144" t="s">
        <v>390</v>
      </c>
    </row>
    <row r="4" spans="1:27">
      <c r="A4" s="170" t="s">
        <v>391</v>
      </c>
    </row>
    <row r="5" spans="1:27" ht="6" customHeight="1"/>
    <row r="6" spans="1:27">
      <c r="A6" s="145" t="s">
        <v>535</v>
      </c>
    </row>
    <row r="7" spans="1:27">
      <c r="A7" s="145"/>
    </row>
    <row r="8" spans="1:27">
      <c r="A8" s="523" t="str">
        <f>採択申請書!O12</f>
        <v>ひょうご○○活動組織</v>
      </c>
      <c r="B8" s="523"/>
      <c r="C8" s="523"/>
      <c r="D8" s="523"/>
      <c r="E8" s="523"/>
      <c r="F8" s="523"/>
      <c r="G8" s="523"/>
      <c r="H8" s="523"/>
      <c r="I8" s="523"/>
      <c r="J8" s="523"/>
      <c r="K8" s="523"/>
      <c r="L8" s="523"/>
      <c r="M8" s="523"/>
      <c r="N8" s="523"/>
      <c r="O8" s="523"/>
      <c r="P8" s="523"/>
      <c r="Q8" s="523"/>
      <c r="R8" s="523"/>
      <c r="S8" s="144" t="s">
        <v>392</v>
      </c>
    </row>
    <row r="9" spans="1:27">
      <c r="A9" s="145"/>
    </row>
    <row r="10" spans="1:27">
      <c r="S10" s="144" t="s">
        <v>253</v>
      </c>
      <c r="T10" s="156"/>
      <c r="V10" s="144" t="s">
        <v>390</v>
      </c>
      <c r="W10" s="156"/>
      <c r="X10" s="146" t="s">
        <v>393</v>
      </c>
      <c r="Y10" s="156"/>
      <c r="Z10" s="144" t="s">
        <v>394</v>
      </c>
      <c r="AA10" s="156"/>
    </row>
    <row r="11" spans="1:27">
      <c r="A11" s="145"/>
    </row>
    <row r="12" spans="1:27" ht="15" customHeight="1">
      <c r="A12" s="145" t="s">
        <v>395</v>
      </c>
    </row>
    <row r="13" spans="1:27" ht="15" customHeight="1">
      <c r="A13" s="145"/>
    </row>
    <row r="14" spans="1:27" ht="15" customHeight="1">
      <c r="A14" s="145" t="s">
        <v>396</v>
      </c>
    </row>
    <row r="15" spans="1:27" ht="15" customHeight="1">
      <c r="A15" s="145" t="s">
        <v>397</v>
      </c>
      <c r="I15" s="524" t="str">
        <f>採択申請書!O12</f>
        <v>ひょうご○○活動組織</v>
      </c>
      <c r="J15" s="524"/>
      <c r="K15" s="524"/>
      <c r="L15" s="524"/>
      <c r="M15" s="524"/>
      <c r="N15" s="524"/>
      <c r="O15" s="524"/>
      <c r="P15" s="524"/>
      <c r="Q15" s="524"/>
      <c r="R15" s="524"/>
      <c r="S15" s="524"/>
      <c r="T15" s="144" t="s">
        <v>398</v>
      </c>
    </row>
    <row r="16" spans="1:27" ht="15" customHeight="1">
      <c r="A16" s="145"/>
      <c r="B16" s="144" t="s">
        <v>399</v>
      </c>
    </row>
    <row r="17" spans="1:26" ht="12.95" customHeight="1">
      <c r="A17" s="145"/>
    </row>
    <row r="18" spans="1:26" ht="15" customHeight="1">
      <c r="A18" s="145" t="s">
        <v>400</v>
      </c>
    </row>
    <row r="19" spans="1:26" ht="15" customHeight="1">
      <c r="A19" s="145" t="s">
        <v>401</v>
      </c>
      <c r="M19" s="524" t="str">
        <f>活動計画書!A85</f>
        <v>神戸市中央区北長狭通5-5-18</v>
      </c>
      <c r="N19" s="524"/>
      <c r="O19" s="524"/>
      <c r="P19" s="524"/>
      <c r="Q19" s="524"/>
      <c r="R19" s="524"/>
      <c r="S19" s="524"/>
      <c r="T19" s="524"/>
      <c r="U19" s="524"/>
      <c r="V19" s="524"/>
      <c r="W19" s="524"/>
      <c r="X19" s="524"/>
      <c r="Y19" s="524"/>
      <c r="Z19" s="144" t="s">
        <v>402</v>
      </c>
    </row>
    <row r="20" spans="1:26" ht="12.95" customHeight="1">
      <c r="A20" s="145"/>
    </row>
    <row r="21" spans="1:26" ht="15" customHeight="1">
      <c r="A21" s="145" t="s">
        <v>403</v>
      </c>
    </row>
    <row r="22" spans="1:26" ht="15" customHeight="1">
      <c r="A22" s="145" t="s">
        <v>404</v>
      </c>
    </row>
    <row r="23" spans="1:26" ht="15" customHeight="1">
      <c r="A23" s="145"/>
      <c r="B23" s="144" t="s">
        <v>405</v>
      </c>
    </row>
    <row r="24" spans="1:26" ht="15" customHeight="1">
      <c r="A24" s="145"/>
    </row>
    <row r="25" spans="1:26" ht="15" customHeight="1">
      <c r="A25" s="145" t="s">
        <v>406</v>
      </c>
    </row>
    <row r="26" spans="1:26" ht="15" customHeight="1">
      <c r="A26" s="145"/>
    </row>
    <row r="27" spans="1:26" ht="15" customHeight="1">
      <c r="A27" s="145" t="s">
        <v>407</v>
      </c>
    </row>
    <row r="28" spans="1:26" ht="15" customHeight="1">
      <c r="A28" s="145" t="s">
        <v>408</v>
      </c>
    </row>
    <row r="29" spans="1:26" ht="15" customHeight="1">
      <c r="A29" s="171" t="s">
        <v>409</v>
      </c>
    </row>
    <row r="30" spans="1:26" ht="15" customHeight="1">
      <c r="A30" s="145" t="s">
        <v>410</v>
      </c>
    </row>
    <row r="31" spans="1:26" ht="15" customHeight="1">
      <c r="A31" s="145"/>
    </row>
    <row r="32" spans="1:26" ht="15" customHeight="1">
      <c r="A32" s="145" t="s">
        <v>411</v>
      </c>
    </row>
    <row r="33" spans="1:27" ht="15" customHeight="1">
      <c r="A33" s="145"/>
    </row>
    <row r="34" spans="1:27" ht="15" customHeight="1">
      <c r="A34" s="145" t="s">
        <v>412</v>
      </c>
    </row>
    <row r="35" spans="1:27" ht="15" customHeight="1">
      <c r="A35" s="145" t="s">
        <v>413</v>
      </c>
      <c r="N35" s="148"/>
      <c r="O35" s="144" t="s">
        <v>414</v>
      </c>
      <c r="P35" s="144" t="s">
        <v>415</v>
      </c>
      <c r="R35" s="148"/>
      <c r="S35" s="144" t="s">
        <v>414</v>
      </c>
      <c r="T35" s="144" t="s">
        <v>416</v>
      </c>
      <c r="V35" s="148"/>
      <c r="W35" s="144" t="s">
        <v>414</v>
      </c>
      <c r="X35" s="144" t="s">
        <v>417</v>
      </c>
      <c r="Z35" s="148"/>
      <c r="AA35" s="144" t="s">
        <v>418</v>
      </c>
    </row>
    <row r="36" spans="1:27" ht="15" customHeight="1">
      <c r="A36" s="145"/>
      <c r="B36" s="144" t="s">
        <v>419</v>
      </c>
    </row>
    <row r="37" spans="1:27" ht="15" customHeight="1">
      <c r="A37" s="145" t="s">
        <v>420</v>
      </c>
    </row>
    <row r="38" spans="1:27" ht="15" customHeight="1">
      <c r="A38" s="145" t="s">
        <v>421</v>
      </c>
    </row>
    <row r="39" spans="1:27" ht="15" customHeight="1">
      <c r="A39" s="145" t="s">
        <v>422</v>
      </c>
    </row>
    <row r="40" spans="1:27" ht="15" customHeight="1">
      <c r="A40" s="145" t="s">
        <v>423</v>
      </c>
    </row>
    <row r="41" spans="1:27" ht="15" customHeight="1">
      <c r="A41" s="145" t="s">
        <v>424</v>
      </c>
    </row>
    <row r="42" spans="1:27" ht="15" customHeight="1">
      <c r="A42" s="145" t="s">
        <v>425</v>
      </c>
    </row>
    <row r="43" spans="1:27" ht="15" customHeight="1">
      <c r="A43" s="145" t="s">
        <v>426</v>
      </c>
    </row>
    <row r="44" spans="1:27" ht="15" customHeight="1">
      <c r="A44" s="145"/>
    </row>
    <row r="45" spans="1:27" ht="15" customHeight="1">
      <c r="A45" s="145" t="s">
        <v>427</v>
      </c>
    </row>
    <row r="46" spans="1:27" ht="15" customHeight="1">
      <c r="A46" s="145" t="s">
        <v>428</v>
      </c>
      <c r="I46" s="148"/>
      <c r="J46" s="144" t="s">
        <v>429</v>
      </c>
    </row>
    <row r="47" spans="1:27" ht="15" customHeight="1">
      <c r="A47" s="145" t="s">
        <v>430</v>
      </c>
    </row>
    <row r="48" spans="1:27" ht="15" customHeight="1">
      <c r="A48" s="145"/>
    </row>
    <row r="49" spans="1:28" ht="15" customHeight="1">
      <c r="A49" s="145" t="s">
        <v>431</v>
      </c>
    </row>
    <row r="50" spans="1:28" ht="15" customHeight="1">
      <c r="A50" s="145"/>
    </row>
    <row r="51" spans="1:28" ht="15" customHeight="1">
      <c r="A51" s="145" t="s">
        <v>432</v>
      </c>
    </row>
    <row r="52" spans="1:28" ht="15" customHeight="1">
      <c r="A52" s="145" t="s">
        <v>433</v>
      </c>
    </row>
    <row r="53" spans="1:28" ht="15" customHeight="1">
      <c r="A53" s="145" t="s">
        <v>434</v>
      </c>
    </row>
    <row r="54" spans="1:28" ht="15" customHeight="1">
      <c r="A54" s="145" t="s">
        <v>435</v>
      </c>
    </row>
    <row r="55" spans="1:28" ht="15" customHeight="1">
      <c r="A55" s="145"/>
      <c r="C55" s="144" t="s">
        <v>436</v>
      </c>
    </row>
    <row r="56" spans="1:28" ht="15" customHeight="1">
      <c r="A56" s="145" t="s">
        <v>437</v>
      </c>
    </row>
    <row r="57" spans="1:28" ht="15" customHeight="1">
      <c r="A57" s="145" t="s">
        <v>438</v>
      </c>
    </row>
    <row r="58" spans="1:28" ht="15" customHeight="1">
      <c r="A58" s="145" t="s">
        <v>439</v>
      </c>
    </row>
    <row r="59" spans="1:28" ht="15" customHeight="1">
      <c r="A59" s="145"/>
      <c r="B59" s="144" t="s">
        <v>440</v>
      </c>
    </row>
    <row r="60" spans="1:28" ht="15" customHeight="1">
      <c r="A60" s="145" t="s">
        <v>441</v>
      </c>
    </row>
    <row r="61" spans="1:28" ht="15" customHeight="1">
      <c r="A61" s="145"/>
      <c r="B61" s="144" t="s">
        <v>442</v>
      </c>
    </row>
    <row r="62" spans="1:28" ht="15" customHeight="1">
      <c r="A62" s="145" t="s">
        <v>443</v>
      </c>
    </row>
    <row r="63" spans="1:28" ht="15" customHeight="1">
      <c r="A63" s="525" t="s">
        <v>444</v>
      </c>
      <c r="B63" s="525"/>
      <c r="C63" s="525"/>
      <c r="D63" s="525"/>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row>
    <row r="64" spans="1:28" ht="15" customHeight="1">
      <c r="A64" s="145" t="s">
        <v>445</v>
      </c>
    </row>
    <row r="65" spans="1:2" ht="15" customHeight="1">
      <c r="A65" s="145" t="s">
        <v>446</v>
      </c>
    </row>
    <row r="66" spans="1:2" ht="15" customHeight="1">
      <c r="A66" s="145" t="s">
        <v>447</v>
      </c>
    </row>
    <row r="67" spans="1:2" ht="15" customHeight="1">
      <c r="A67" s="145"/>
    </row>
    <row r="68" spans="1:2" ht="15" customHeight="1">
      <c r="A68" s="145" t="s">
        <v>448</v>
      </c>
    </row>
    <row r="69" spans="1:2" ht="15" customHeight="1">
      <c r="A69" s="145" t="s">
        <v>449</v>
      </c>
    </row>
    <row r="70" spans="1:2" ht="15" customHeight="1">
      <c r="A70" s="145"/>
      <c r="B70" s="144" t="s">
        <v>450</v>
      </c>
    </row>
    <row r="71" spans="1:2" ht="15" customHeight="1">
      <c r="A71" s="145" t="s">
        <v>451</v>
      </c>
    </row>
    <row r="72" spans="1:2" ht="15" customHeight="1">
      <c r="A72" s="145"/>
      <c r="B72" s="144" t="s">
        <v>452</v>
      </c>
    </row>
    <row r="73" spans="1:2" ht="15" customHeight="1">
      <c r="A73" s="145" t="s">
        <v>453</v>
      </c>
    </row>
    <row r="74" spans="1:2" ht="15" customHeight="1">
      <c r="A74" s="145"/>
      <c r="B74" s="144" t="s">
        <v>454</v>
      </c>
    </row>
    <row r="75" spans="1:2" ht="15" customHeight="1">
      <c r="A75" s="145" t="s">
        <v>455</v>
      </c>
    </row>
    <row r="76" spans="1:2" ht="15" customHeight="1">
      <c r="A76" s="145" t="s">
        <v>456</v>
      </c>
    </row>
    <row r="77" spans="1:2" ht="15" customHeight="1">
      <c r="A77" s="145"/>
      <c r="B77" s="144" t="s">
        <v>457</v>
      </c>
    </row>
    <row r="78" spans="1:2" ht="15" customHeight="1">
      <c r="A78" s="145"/>
    </row>
    <row r="79" spans="1:2" ht="15" customHeight="1">
      <c r="A79" s="145" t="s">
        <v>458</v>
      </c>
    </row>
    <row r="80" spans="1:2" ht="15" customHeight="1">
      <c r="A80" s="145" t="s">
        <v>459</v>
      </c>
    </row>
    <row r="81" spans="1:2" ht="15" customHeight="1">
      <c r="A81" s="145"/>
      <c r="B81" s="144" t="s">
        <v>460</v>
      </c>
    </row>
    <row r="82" spans="1:2" ht="15" customHeight="1">
      <c r="A82" s="145" t="s">
        <v>461</v>
      </c>
    </row>
    <row r="83" spans="1:2" ht="15" customHeight="1">
      <c r="A83" s="145" t="s">
        <v>462</v>
      </c>
    </row>
    <row r="84" spans="1:2" ht="15" customHeight="1">
      <c r="A84" s="145" t="s">
        <v>463</v>
      </c>
    </row>
    <row r="85" spans="1:2" ht="15" customHeight="1">
      <c r="A85" s="145" t="s">
        <v>464</v>
      </c>
    </row>
    <row r="86" spans="1:2" ht="15" customHeight="1">
      <c r="A86" s="145"/>
    </row>
    <row r="87" spans="1:2" ht="15" customHeight="1">
      <c r="A87" s="145" t="s">
        <v>465</v>
      </c>
    </row>
    <row r="88" spans="1:2" ht="15" customHeight="1">
      <c r="A88" s="145"/>
    </row>
    <row r="89" spans="1:2" ht="15" customHeight="1">
      <c r="A89" s="145" t="s">
        <v>466</v>
      </c>
    </row>
    <row r="90" spans="1:2" ht="15" customHeight="1">
      <c r="A90" s="145" t="s">
        <v>467</v>
      </c>
    </row>
    <row r="91" spans="1:2" ht="15" customHeight="1">
      <c r="A91" s="145"/>
      <c r="B91" s="144" t="s">
        <v>468</v>
      </c>
    </row>
    <row r="92" spans="1:2" ht="15" customHeight="1">
      <c r="A92" s="145" t="s">
        <v>469</v>
      </c>
    </row>
    <row r="93" spans="1:2" ht="15" customHeight="1">
      <c r="A93" s="145" t="s">
        <v>470</v>
      </c>
    </row>
    <row r="94" spans="1:2" ht="15" customHeight="1">
      <c r="A94" s="145" t="s">
        <v>471</v>
      </c>
    </row>
    <row r="95" spans="1:2" ht="15" customHeight="1">
      <c r="A95" s="145" t="s">
        <v>472</v>
      </c>
    </row>
    <row r="96" spans="1:2" ht="15" customHeight="1">
      <c r="A96" s="145"/>
    </row>
    <row r="97" spans="1:26" ht="15" customHeight="1">
      <c r="A97" s="145" t="s">
        <v>473</v>
      </c>
    </row>
    <row r="98" spans="1:26" ht="15" customHeight="1">
      <c r="A98" s="145" t="s">
        <v>474</v>
      </c>
    </row>
    <row r="99" spans="1:26" ht="15" customHeight="1">
      <c r="A99" s="145"/>
      <c r="B99" s="144" t="s">
        <v>475</v>
      </c>
    </row>
    <row r="100" spans="1:26" ht="15" customHeight="1">
      <c r="A100" s="145"/>
    </row>
    <row r="101" spans="1:26" ht="15" customHeight="1">
      <c r="A101" s="145" t="s">
        <v>476</v>
      </c>
    </row>
    <row r="102" spans="1:26" ht="15" customHeight="1">
      <c r="A102" s="145" t="s">
        <v>477</v>
      </c>
    </row>
    <row r="103" spans="1:26" ht="15" customHeight="1">
      <c r="A103" s="145"/>
    </row>
    <row r="104" spans="1:26" ht="15" customHeight="1">
      <c r="A104" s="145" t="s">
        <v>478</v>
      </c>
    </row>
    <row r="105" spans="1:26" ht="15" customHeight="1">
      <c r="A105" s="145" t="s">
        <v>479</v>
      </c>
    </row>
    <row r="106" spans="1:26" ht="15" customHeight="1">
      <c r="A106" s="145"/>
      <c r="B106" s="144" t="s">
        <v>480</v>
      </c>
    </row>
    <row r="107" spans="1:26" ht="15" customHeight="1">
      <c r="A107" s="145" t="s">
        <v>538</v>
      </c>
    </row>
    <row r="108" spans="1:26" ht="15" customHeight="1">
      <c r="A108" s="145" t="s">
        <v>481</v>
      </c>
    </row>
    <row r="109" spans="1:26" ht="15" customHeight="1">
      <c r="A109" s="145"/>
    </row>
    <row r="110" spans="1:26" ht="15" customHeight="1">
      <c r="A110" s="145" t="s">
        <v>482</v>
      </c>
    </row>
    <row r="111" spans="1:26" ht="15" customHeight="1">
      <c r="A111" s="145" t="s">
        <v>483</v>
      </c>
      <c r="R111" s="148"/>
      <c r="S111" s="144" t="s">
        <v>390</v>
      </c>
      <c r="T111" s="144" t="s">
        <v>484</v>
      </c>
      <c r="W111" s="526"/>
      <c r="X111" s="526"/>
      <c r="Y111" s="526"/>
      <c r="Z111" s="147" t="s">
        <v>485</v>
      </c>
    </row>
    <row r="112" spans="1:26" ht="15" customHeight="1">
      <c r="A112" s="145"/>
      <c r="B112" s="144" t="s">
        <v>486</v>
      </c>
    </row>
    <row r="113" spans="1:1" ht="15" customHeight="1">
      <c r="A113" s="145"/>
    </row>
    <row r="114" spans="1:1" ht="15" customHeight="1">
      <c r="A114" s="145" t="s">
        <v>487</v>
      </c>
    </row>
    <row r="115" spans="1:1" ht="15" customHeight="1">
      <c r="A115" s="145" t="s">
        <v>488</v>
      </c>
    </row>
    <row r="116" spans="1:1" ht="15" customHeight="1">
      <c r="A116" s="145"/>
    </row>
    <row r="117" spans="1:1" ht="15" customHeight="1">
      <c r="A117" s="145"/>
    </row>
    <row r="118" spans="1:1" ht="15" customHeight="1">
      <c r="A118" s="145" t="s">
        <v>489</v>
      </c>
    </row>
    <row r="119" spans="1:1" ht="15" customHeight="1">
      <c r="A119" s="145" t="s">
        <v>490</v>
      </c>
    </row>
    <row r="120" spans="1:1" ht="15" customHeight="1">
      <c r="A120" s="145"/>
    </row>
    <row r="121" spans="1:1" ht="15" customHeight="1">
      <c r="A121" s="145" t="s">
        <v>491</v>
      </c>
    </row>
    <row r="122" spans="1:1" ht="15" customHeight="1">
      <c r="A122" s="145" t="s">
        <v>492</v>
      </c>
    </row>
    <row r="123" spans="1:1" ht="15" customHeight="1">
      <c r="A123" s="145"/>
    </row>
    <row r="124" spans="1:1" ht="15" customHeight="1">
      <c r="A124" s="145" t="s">
        <v>493</v>
      </c>
    </row>
    <row r="125" spans="1:1" ht="15" customHeight="1">
      <c r="A125" s="145" t="s">
        <v>494</v>
      </c>
    </row>
    <row r="126" spans="1:1" ht="15" customHeight="1">
      <c r="A126" s="145"/>
    </row>
    <row r="127" spans="1:1" ht="15" customHeight="1">
      <c r="A127" s="145" t="s">
        <v>495</v>
      </c>
    </row>
    <row r="128" spans="1:1" ht="15" customHeight="1">
      <c r="A128" s="145" t="s">
        <v>496</v>
      </c>
    </row>
    <row r="129" spans="1:2" ht="15" customHeight="1">
      <c r="A129" s="145"/>
      <c r="B129" s="144" t="s">
        <v>497</v>
      </c>
    </row>
    <row r="130" spans="1:2" ht="15" customHeight="1">
      <c r="A130" s="145"/>
    </row>
    <row r="131" spans="1:2" ht="15" customHeight="1">
      <c r="A131" s="145" t="s">
        <v>498</v>
      </c>
    </row>
    <row r="132" spans="1:2" ht="15" customHeight="1">
      <c r="A132" s="145" t="s">
        <v>499</v>
      </c>
    </row>
    <row r="133" spans="1:2" ht="15" customHeight="1">
      <c r="A133" s="145" t="s">
        <v>500</v>
      </c>
    </row>
    <row r="134" spans="1:2" ht="15" customHeight="1">
      <c r="A134" s="145"/>
      <c r="B134" s="144" t="s">
        <v>501</v>
      </c>
    </row>
    <row r="135" spans="1:2" ht="15" customHeight="1">
      <c r="A135" s="145"/>
    </row>
    <row r="136" spans="1:2" ht="15" customHeight="1">
      <c r="A136" s="145" t="s">
        <v>502</v>
      </c>
    </row>
    <row r="137" spans="1:2" ht="15" customHeight="1">
      <c r="A137" s="145" t="s">
        <v>503</v>
      </c>
    </row>
    <row r="138" spans="1:2" ht="15" customHeight="1">
      <c r="A138" s="145"/>
      <c r="B138" s="144" t="s">
        <v>504</v>
      </c>
    </row>
    <row r="139" spans="1:2" ht="15" customHeight="1">
      <c r="A139" s="145" t="s">
        <v>505</v>
      </c>
    </row>
    <row r="140" spans="1:2" ht="15" customHeight="1">
      <c r="A140" s="145"/>
      <c r="B140" s="144" t="s">
        <v>506</v>
      </c>
    </row>
    <row r="141" spans="1:2" ht="15" customHeight="1">
      <c r="A141" s="145"/>
    </row>
    <row r="142" spans="1:2" ht="15" customHeight="1">
      <c r="A142" s="145" t="s">
        <v>507</v>
      </c>
    </row>
    <row r="143" spans="1:2" ht="15" customHeight="1">
      <c r="A143" s="145" t="s">
        <v>508</v>
      </c>
    </row>
    <row r="144" spans="1:2" ht="15" customHeight="1">
      <c r="A144" s="145"/>
      <c r="B144" s="144" t="s">
        <v>509</v>
      </c>
    </row>
    <row r="145" spans="1:29" ht="15" customHeight="1">
      <c r="A145" s="145"/>
    </row>
    <row r="146" spans="1:29" ht="15" customHeight="1">
      <c r="A146" s="145" t="s">
        <v>510</v>
      </c>
    </row>
    <row r="147" spans="1:29" ht="15" customHeight="1">
      <c r="A147" s="145" t="s">
        <v>511</v>
      </c>
    </row>
    <row r="148" spans="1:29" ht="15" customHeight="1">
      <c r="A148" s="145"/>
      <c r="B148" s="144" t="s">
        <v>512</v>
      </c>
      <c r="O148" s="512">
        <v>7</v>
      </c>
      <c r="P148" s="512"/>
      <c r="Q148" s="144" t="s">
        <v>513</v>
      </c>
      <c r="AC148" s="144" t="s">
        <v>514</v>
      </c>
    </row>
    <row r="149" spans="1:29" ht="15" customHeight="1">
      <c r="A149" s="145"/>
      <c r="B149" s="144" t="s">
        <v>515</v>
      </c>
    </row>
    <row r="150" spans="1:29" ht="15" customHeight="1">
      <c r="A150" s="145" t="s">
        <v>516</v>
      </c>
    </row>
    <row r="151" spans="1:29" ht="15" customHeight="1">
      <c r="A151" s="145"/>
      <c r="B151" s="144" t="s">
        <v>517</v>
      </c>
      <c r="V151" s="512">
        <v>30</v>
      </c>
      <c r="W151" s="512"/>
      <c r="X151" s="144" t="s">
        <v>518</v>
      </c>
      <c r="AC151" s="144" t="s">
        <v>519</v>
      </c>
    </row>
    <row r="152" spans="1:29" ht="15" customHeight="1">
      <c r="A152" s="145"/>
      <c r="B152" s="144" t="s">
        <v>520</v>
      </c>
    </row>
    <row r="153" spans="1:29" ht="15" customHeight="1">
      <c r="A153" s="145"/>
    </row>
    <row r="154" spans="1:29" ht="15" customHeight="1">
      <c r="A154" s="145" t="s">
        <v>521</v>
      </c>
    </row>
    <row r="155" spans="1:29" ht="15" customHeight="1">
      <c r="A155" s="145"/>
    </row>
    <row r="156" spans="1:29" ht="15" customHeight="1">
      <c r="A156" s="145" t="s">
        <v>522</v>
      </c>
    </row>
    <row r="157" spans="1:29" ht="15" customHeight="1">
      <c r="A157" s="145" t="s">
        <v>523</v>
      </c>
    </row>
    <row r="158" spans="1:29" ht="15" customHeight="1">
      <c r="A158" s="145"/>
    </row>
    <row r="159" spans="1:29" ht="15" customHeight="1">
      <c r="A159" s="145" t="s">
        <v>524</v>
      </c>
    </row>
    <row r="160" spans="1:29" ht="15" customHeight="1">
      <c r="A160" s="145"/>
    </row>
    <row r="161" spans="1:14" ht="15" customHeight="1">
      <c r="A161" s="145" t="s">
        <v>525</v>
      </c>
    </row>
    <row r="162" spans="1:14" ht="15" customHeight="1">
      <c r="A162" s="145" t="s">
        <v>539</v>
      </c>
    </row>
    <row r="163" spans="1:14" ht="15" customHeight="1">
      <c r="A163" s="145"/>
      <c r="B163" s="144" t="s">
        <v>540</v>
      </c>
    </row>
    <row r="164" spans="1:14" ht="15" customHeight="1">
      <c r="A164" s="145"/>
      <c r="B164" s="144" t="s">
        <v>780</v>
      </c>
    </row>
    <row r="165" spans="1:14" ht="15" customHeight="1">
      <c r="A165" s="145"/>
      <c r="B165" s="144" t="s">
        <v>781</v>
      </c>
    </row>
    <row r="166" spans="1:14" ht="15" customHeight="1">
      <c r="A166" s="145"/>
    </row>
    <row r="167" spans="1:14" ht="15" customHeight="1">
      <c r="A167" s="145" t="s">
        <v>526</v>
      </c>
    </row>
    <row r="168" spans="1:14" ht="15" customHeight="1">
      <c r="A168" s="145" t="s">
        <v>527</v>
      </c>
      <c r="G168" s="515" t="s">
        <v>253</v>
      </c>
      <c r="H168" s="515"/>
      <c r="I168" s="148"/>
      <c r="J168" s="144" t="s">
        <v>390</v>
      </c>
      <c r="K168" s="148">
        <f>$W$10</f>
        <v>0</v>
      </c>
      <c r="L168" s="144" t="s">
        <v>393</v>
      </c>
      <c r="M168" s="148">
        <f>$Y$10</f>
        <v>0</v>
      </c>
      <c r="N168" s="144" t="s">
        <v>528</v>
      </c>
    </row>
    <row r="169" spans="1:14" ht="15" customHeight="1">
      <c r="A169" s="145" t="s">
        <v>529</v>
      </c>
    </row>
    <row r="170" spans="1:14" ht="15" customHeight="1">
      <c r="A170" s="145"/>
      <c r="B170" s="144" t="s">
        <v>530</v>
      </c>
    </row>
    <row r="171" spans="1:14" ht="15" customHeight="1">
      <c r="A171" s="145"/>
      <c r="B171" s="144" t="s">
        <v>531</v>
      </c>
      <c r="E171" s="144" t="s">
        <v>253</v>
      </c>
      <c r="G171" s="517">
        <f>I168+3</f>
        <v>3</v>
      </c>
      <c r="H171" s="517"/>
      <c r="I171" s="144" t="s">
        <v>390</v>
      </c>
      <c r="J171" s="144">
        <v>3</v>
      </c>
      <c r="K171" s="144" t="s">
        <v>393</v>
      </c>
      <c r="L171" s="144">
        <v>31</v>
      </c>
      <c r="M171" s="144" t="s">
        <v>532</v>
      </c>
    </row>
    <row r="172" spans="1:14" ht="15" customHeight="1">
      <c r="A172" s="145" t="s">
        <v>533</v>
      </c>
    </row>
    <row r="173" spans="1:14" ht="15" customHeight="1">
      <c r="B173" s="144" t="s">
        <v>534</v>
      </c>
    </row>
    <row r="174" spans="1:14">
      <c r="A174" s="145"/>
    </row>
  </sheetData>
  <mergeCells count="9">
    <mergeCell ref="V151:W151"/>
    <mergeCell ref="G168:H168"/>
    <mergeCell ref="G171:H171"/>
    <mergeCell ref="A8:R8"/>
    <mergeCell ref="I15:S15"/>
    <mergeCell ref="M19:Y19"/>
    <mergeCell ref="A63:AB63"/>
    <mergeCell ref="W111:Y111"/>
    <mergeCell ref="O148:P148"/>
  </mergeCells>
  <phoneticPr fontId="8"/>
  <dataValidations count="1">
    <dataValidation type="list" allowBlank="1" showInputMessage="1" showErrorMessage="1" sqref="S111" xr:uid="{1928F345-976D-4750-8767-1D1B01B19F2A}">
      <formula1>$A$1:$A$2</formula1>
    </dataValidation>
  </dataValidations>
  <printOptions horizontalCentered="1"/>
  <pageMargins left="0.70866141732283472" right="0.70866141732283472" top="0.55118110236220474" bottom="0.55118110236220474" header="0.31496062992125984" footer="0.31496062992125984"/>
  <pageSetup paperSize="9" scale="91" fitToHeight="0"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7222-83DB-4FD1-A617-229D7DF26C5B}">
  <dimension ref="A1:Y84"/>
  <sheetViews>
    <sheetView view="pageBreakPreview" zoomScaleNormal="100" zoomScaleSheetLayoutView="100" zoomScalePageLayoutView="85" workbookViewId="0"/>
  </sheetViews>
  <sheetFormatPr defaultRowHeight="13.5"/>
  <cols>
    <col min="1" max="18" width="3.625" style="110" customWidth="1"/>
    <col min="19" max="19" width="4.625" style="110" customWidth="1"/>
    <col min="20" max="20" width="3.625" style="110" customWidth="1"/>
    <col min="21" max="21" width="4.625" style="110" customWidth="1"/>
    <col min="22" max="24" width="3.625" style="110" customWidth="1"/>
    <col min="25" max="16384" width="9" style="110"/>
  </cols>
  <sheetData>
    <row r="1" spans="1:25">
      <c r="A1" s="110" t="s">
        <v>279</v>
      </c>
    </row>
    <row r="3" spans="1:25">
      <c r="R3" s="111" t="s">
        <v>278</v>
      </c>
      <c r="S3" s="115"/>
      <c r="T3" s="112" t="s">
        <v>229</v>
      </c>
      <c r="U3" s="115"/>
      <c r="V3" s="112" t="s">
        <v>259</v>
      </c>
    </row>
    <row r="5" spans="1:25" ht="30">
      <c r="A5" s="529" t="str">
        <f>採択申請書!O12</f>
        <v>ひょうご○○活動組織</v>
      </c>
      <c r="B5" s="529"/>
      <c r="C5" s="529"/>
      <c r="D5" s="529"/>
      <c r="E5" s="529"/>
      <c r="F5" s="529"/>
      <c r="G5" s="529"/>
      <c r="H5" s="529"/>
      <c r="I5" s="529"/>
      <c r="J5" s="529"/>
      <c r="K5" s="529"/>
      <c r="L5" s="530" t="s">
        <v>260</v>
      </c>
      <c r="M5" s="530"/>
      <c r="N5" s="530"/>
      <c r="O5" s="530"/>
      <c r="P5" s="530"/>
      <c r="Q5" s="530"/>
      <c r="R5" s="530"/>
      <c r="S5" s="530"/>
      <c r="T5" s="530"/>
      <c r="U5" s="530"/>
      <c r="V5" s="530"/>
    </row>
    <row r="7" spans="1:25" ht="13.5" customHeight="1">
      <c r="B7" s="112" t="s">
        <v>261</v>
      </c>
      <c r="C7" s="113"/>
      <c r="D7" s="113"/>
      <c r="F7" s="112"/>
      <c r="G7" s="531" t="str">
        <f>A5</f>
        <v>ひょうご○○活動組織</v>
      </c>
      <c r="H7" s="531"/>
      <c r="I7" s="531"/>
      <c r="J7" s="531"/>
      <c r="K7" s="531"/>
      <c r="L7" s="531"/>
      <c r="M7" s="531"/>
      <c r="N7" s="531"/>
      <c r="O7" s="531"/>
      <c r="P7" s="110" t="s">
        <v>262</v>
      </c>
    </row>
    <row r="8" spans="1:25" ht="13.5" customHeight="1">
      <c r="A8" s="112" t="s">
        <v>263</v>
      </c>
      <c r="B8" s="113"/>
      <c r="C8" s="113"/>
      <c r="D8" s="113"/>
    </row>
    <row r="10" spans="1:25" ht="21.75" customHeight="1">
      <c r="A10" s="110" t="s">
        <v>264</v>
      </c>
    </row>
    <row r="11" spans="1:25" ht="21.75" customHeight="1">
      <c r="A11" s="528" t="s">
        <v>265</v>
      </c>
      <c r="B11" s="528"/>
      <c r="C11" s="528"/>
      <c r="D11" s="528" t="s">
        <v>266</v>
      </c>
      <c r="E11" s="528"/>
      <c r="F11" s="528"/>
      <c r="G11" s="528"/>
      <c r="H11" s="528"/>
      <c r="I11" s="528" t="s">
        <v>267</v>
      </c>
      <c r="J11" s="528"/>
      <c r="K11" s="528"/>
      <c r="L11" s="528"/>
      <c r="M11" s="528"/>
      <c r="N11" s="528"/>
      <c r="O11" s="528"/>
      <c r="P11" s="528"/>
      <c r="Q11" s="528"/>
      <c r="R11" s="528"/>
      <c r="S11" s="528" t="s">
        <v>268</v>
      </c>
      <c r="T11" s="528"/>
      <c r="U11" s="528"/>
      <c r="V11" s="528"/>
      <c r="W11" s="114"/>
      <c r="X11" s="114"/>
      <c r="Y11" s="114"/>
    </row>
    <row r="12" spans="1:25" ht="21.75" customHeight="1">
      <c r="A12" s="527"/>
      <c r="B12" s="527"/>
      <c r="C12" s="527"/>
      <c r="D12" s="527"/>
      <c r="E12" s="527"/>
      <c r="F12" s="527"/>
      <c r="G12" s="527"/>
      <c r="H12" s="527"/>
      <c r="I12" s="527"/>
      <c r="J12" s="527"/>
      <c r="K12" s="527"/>
      <c r="L12" s="527"/>
      <c r="M12" s="527"/>
      <c r="N12" s="527"/>
      <c r="O12" s="527"/>
      <c r="P12" s="527"/>
      <c r="Q12" s="527"/>
      <c r="R12" s="527"/>
      <c r="S12" s="527"/>
      <c r="T12" s="527"/>
      <c r="U12" s="527"/>
      <c r="V12" s="527"/>
    </row>
    <row r="13" spans="1:25" ht="9.9499999999999993" customHeight="1"/>
    <row r="14" spans="1:25" ht="21.75" customHeight="1">
      <c r="A14" s="110" t="s">
        <v>269</v>
      </c>
    </row>
    <row r="15" spans="1:25" ht="21.75" customHeight="1">
      <c r="A15" s="528" t="s">
        <v>265</v>
      </c>
      <c r="B15" s="528"/>
      <c r="C15" s="528"/>
      <c r="D15" s="528" t="s">
        <v>266</v>
      </c>
      <c r="E15" s="528"/>
      <c r="F15" s="528"/>
      <c r="G15" s="528"/>
      <c r="H15" s="528"/>
      <c r="I15" s="528" t="s">
        <v>267</v>
      </c>
      <c r="J15" s="528"/>
      <c r="K15" s="528"/>
      <c r="L15" s="528"/>
      <c r="M15" s="528"/>
      <c r="N15" s="528"/>
      <c r="O15" s="528"/>
      <c r="P15" s="528"/>
      <c r="Q15" s="528"/>
      <c r="R15" s="528"/>
      <c r="S15" s="528" t="s">
        <v>268</v>
      </c>
      <c r="T15" s="528"/>
      <c r="U15" s="528"/>
      <c r="V15" s="528"/>
    </row>
    <row r="16" spans="1:25" ht="21.75" customHeight="1">
      <c r="A16" s="527"/>
      <c r="B16" s="527"/>
      <c r="C16" s="527"/>
      <c r="D16" s="527"/>
      <c r="E16" s="527"/>
      <c r="F16" s="527"/>
      <c r="G16" s="527"/>
      <c r="H16" s="527"/>
      <c r="I16" s="527"/>
      <c r="J16" s="527"/>
      <c r="K16" s="527"/>
      <c r="L16" s="527"/>
      <c r="M16" s="527"/>
      <c r="N16" s="527"/>
      <c r="O16" s="527"/>
      <c r="P16" s="527"/>
      <c r="Q16" s="527"/>
      <c r="R16" s="527"/>
      <c r="S16" s="527"/>
      <c r="T16" s="527"/>
      <c r="U16" s="527"/>
      <c r="V16" s="527"/>
    </row>
    <row r="17" spans="1:22" ht="21.75" customHeight="1">
      <c r="A17" s="527" t="s">
        <v>270</v>
      </c>
      <c r="B17" s="527"/>
      <c r="C17" s="527"/>
      <c r="D17" s="527"/>
      <c r="E17" s="527"/>
      <c r="F17" s="527"/>
      <c r="G17" s="527"/>
      <c r="H17" s="527"/>
      <c r="I17" s="527"/>
      <c r="J17" s="527"/>
      <c r="K17" s="527"/>
      <c r="L17" s="527"/>
      <c r="M17" s="527"/>
      <c r="N17" s="527"/>
      <c r="O17" s="527"/>
      <c r="P17" s="527"/>
      <c r="Q17" s="527"/>
      <c r="R17" s="527"/>
      <c r="S17" s="527"/>
      <c r="T17" s="527"/>
      <c r="U17" s="527"/>
      <c r="V17" s="527"/>
    </row>
    <row r="18" spans="1:22" ht="21.75" customHeight="1">
      <c r="A18" s="527" t="s">
        <v>271</v>
      </c>
      <c r="B18" s="527"/>
      <c r="C18" s="527"/>
      <c r="D18" s="527"/>
      <c r="E18" s="527"/>
      <c r="F18" s="527"/>
      <c r="G18" s="527"/>
      <c r="H18" s="527"/>
      <c r="I18" s="527"/>
      <c r="J18" s="527"/>
      <c r="K18" s="527"/>
      <c r="L18" s="527"/>
      <c r="M18" s="527"/>
      <c r="N18" s="527"/>
      <c r="O18" s="527"/>
      <c r="P18" s="527"/>
      <c r="Q18" s="527"/>
      <c r="R18" s="527"/>
      <c r="S18" s="527"/>
      <c r="T18" s="527"/>
      <c r="U18" s="527"/>
      <c r="V18" s="527"/>
    </row>
    <row r="19" spans="1:22" ht="21.75" customHeight="1">
      <c r="A19" s="527" t="s">
        <v>272</v>
      </c>
      <c r="B19" s="527"/>
      <c r="C19" s="527"/>
      <c r="D19" s="527"/>
      <c r="E19" s="527"/>
      <c r="F19" s="527"/>
      <c r="G19" s="527"/>
      <c r="H19" s="527"/>
      <c r="I19" s="527"/>
      <c r="J19" s="527"/>
      <c r="K19" s="527"/>
      <c r="L19" s="527"/>
      <c r="M19" s="527"/>
      <c r="N19" s="527"/>
      <c r="O19" s="527"/>
      <c r="P19" s="527"/>
      <c r="Q19" s="527"/>
      <c r="R19" s="527"/>
      <c r="S19" s="527"/>
      <c r="T19" s="527"/>
      <c r="U19" s="527"/>
      <c r="V19" s="527"/>
    </row>
    <row r="20" spans="1:22" ht="21.75" customHeight="1">
      <c r="A20" s="527" t="s">
        <v>273</v>
      </c>
      <c r="B20" s="527"/>
      <c r="C20" s="527"/>
      <c r="D20" s="527"/>
      <c r="E20" s="527"/>
      <c r="F20" s="527"/>
      <c r="G20" s="527"/>
      <c r="H20" s="527"/>
      <c r="I20" s="527"/>
      <c r="J20" s="527"/>
      <c r="K20" s="527"/>
      <c r="L20" s="527"/>
      <c r="M20" s="527"/>
      <c r="N20" s="527"/>
      <c r="O20" s="527"/>
      <c r="P20" s="527"/>
      <c r="Q20" s="527"/>
      <c r="R20" s="527"/>
      <c r="S20" s="527"/>
      <c r="T20" s="527"/>
      <c r="U20" s="527"/>
      <c r="V20" s="527"/>
    </row>
    <row r="21" spans="1:22" ht="9.9499999999999993" customHeight="1">
      <c r="A21" s="112"/>
      <c r="B21" s="112"/>
      <c r="C21" s="112"/>
      <c r="D21" s="112"/>
      <c r="E21" s="112"/>
      <c r="F21" s="112"/>
      <c r="G21" s="112"/>
      <c r="H21" s="112"/>
      <c r="I21" s="112"/>
      <c r="J21" s="112"/>
      <c r="K21" s="112"/>
      <c r="L21" s="112"/>
      <c r="M21" s="112"/>
      <c r="N21" s="112"/>
      <c r="O21" s="112"/>
      <c r="P21" s="112"/>
      <c r="Q21" s="112"/>
      <c r="R21" s="112"/>
      <c r="S21" s="112"/>
      <c r="T21" s="112"/>
      <c r="U21" s="112"/>
      <c r="V21" s="112"/>
    </row>
    <row r="22" spans="1:22" ht="21.75" customHeight="1">
      <c r="A22" s="110" t="s">
        <v>274</v>
      </c>
    </row>
    <row r="23" spans="1:22" ht="21.75" customHeight="1">
      <c r="A23" s="110" t="s">
        <v>275</v>
      </c>
    </row>
    <row r="24" spans="1:22" ht="21.75" customHeight="1">
      <c r="A24" s="528" t="s">
        <v>265</v>
      </c>
      <c r="B24" s="528"/>
      <c r="C24" s="528"/>
      <c r="D24" s="528" t="s">
        <v>266</v>
      </c>
      <c r="E24" s="528"/>
      <c r="F24" s="528"/>
      <c r="G24" s="528"/>
      <c r="H24" s="528"/>
      <c r="I24" s="528" t="s">
        <v>267</v>
      </c>
      <c r="J24" s="528"/>
      <c r="K24" s="528"/>
      <c r="L24" s="528"/>
      <c r="M24" s="528"/>
      <c r="N24" s="528"/>
      <c r="O24" s="528"/>
      <c r="P24" s="528"/>
      <c r="Q24" s="528"/>
      <c r="R24" s="528"/>
      <c r="S24" s="528" t="s">
        <v>268</v>
      </c>
      <c r="T24" s="528"/>
      <c r="U24" s="528"/>
      <c r="V24" s="528"/>
    </row>
    <row r="25" spans="1:22" ht="21.75" customHeight="1">
      <c r="A25" s="527"/>
      <c r="B25" s="527"/>
      <c r="C25" s="527"/>
      <c r="D25" s="527"/>
      <c r="E25" s="527"/>
      <c r="F25" s="527"/>
      <c r="G25" s="527"/>
      <c r="H25" s="527"/>
      <c r="I25" s="527"/>
      <c r="J25" s="527"/>
      <c r="K25" s="527"/>
      <c r="L25" s="527"/>
      <c r="M25" s="527"/>
      <c r="N25" s="527"/>
      <c r="O25" s="527"/>
      <c r="P25" s="527"/>
      <c r="Q25" s="527"/>
      <c r="R25" s="527"/>
      <c r="S25" s="527"/>
      <c r="T25" s="527"/>
      <c r="U25" s="527"/>
      <c r="V25" s="527"/>
    </row>
    <row r="26" spans="1:22" ht="21.75" customHeight="1">
      <c r="A26" s="527" t="s">
        <v>270</v>
      </c>
      <c r="B26" s="527"/>
      <c r="C26" s="527"/>
      <c r="D26" s="527"/>
      <c r="E26" s="527"/>
      <c r="F26" s="527"/>
      <c r="G26" s="527"/>
      <c r="H26" s="527"/>
      <c r="I26" s="527"/>
      <c r="J26" s="527"/>
      <c r="K26" s="527"/>
      <c r="L26" s="527"/>
      <c r="M26" s="527"/>
      <c r="N26" s="527"/>
      <c r="O26" s="527"/>
      <c r="P26" s="527"/>
      <c r="Q26" s="527"/>
      <c r="R26" s="527"/>
      <c r="S26" s="527"/>
      <c r="T26" s="527"/>
      <c r="U26" s="527"/>
      <c r="V26" s="527"/>
    </row>
    <row r="27" spans="1:22" ht="21.75" customHeight="1">
      <c r="A27" s="527" t="s">
        <v>271</v>
      </c>
      <c r="B27" s="527"/>
      <c r="C27" s="527"/>
      <c r="D27" s="527"/>
      <c r="E27" s="527"/>
      <c r="F27" s="527"/>
      <c r="G27" s="527"/>
      <c r="H27" s="527"/>
      <c r="I27" s="527"/>
      <c r="J27" s="527"/>
      <c r="K27" s="527"/>
      <c r="L27" s="527"/>
      <c r="M27" s="527"/>
      <c r="N27" s="527"/>
      <c r="O27" s="527"/>
      <c r="P27" s="527"/>
      <c r="Q27" s="527"/>
      <c r="R27" s="527"/>
      <c r="S27" s="527"/>
      <c r="T27" s="527"/>
      <c r="U27" s="527"/>
      <c r="V27" s="527"/>
    </row>
    <row r="28" spans="1:22" ht="21.75" customHeight="1">
      <c r="A28" s="527" t="s">
        <v>272</v>
      </c>
      <c r="B28" s="527"/>
      <c r="C28" s="527"/>
      <c r="D28" s="527"/>
      <c r="E28" s="527"/>
      <c r="F28" s="527"/>
      <c r="G28" s="527"/>
      <c r="H28" s="527"/>
      <c r="I28" s="527"/>
      <c r="J28" s="527"/>
      <c r="K28" s="527"/>
      <c r="L28" s="527"/>
      <c r="M28" s="527"/>
      <c r="N28" s="527"/>
      <c r="O28" s="527"/>
      <c r="P28" s="527"/>
      <c r="Q28" s="527"/>
      <c r="R28" s="527"/>
      <c r="S28" s="527"/>
      <c r="T28" s="527"/>
      <c r="U28" s="527"/>
      <c r="V28" s="527"/>
    </row>
    <row r="29" spans="1:22" ht="21.75" customHeight="1">
      <c r="A29" s="527" t="s">
        <v>273</v>
      </c>
      <c r="B29" s="527"/>
      <c r="C29" s="527"/>
      <c r="D29" s="527"/>
      <c r="E29" s="527"/>
      <c r="F29" s="527"/>
      <c r="G29" s="527"/>
      <c r="H29" s="527"/>
      <c r="I29" s="527"/>
      <c r="J29" s="527"/>
      <c r="K29" s="527"/>
      <c r="L29" s="527"/>
      <c r="M29" s="527"/>
      <c r="N29" s="527"/>
      <c r="O29" s="527"/>
      <c r="P29" s="527"/>
      <c r="Q29" s="527"/>
      <c r="R29" s="527"/>
      <c r="S29" s="527"/>
      <c r="T29" s="527"/>
      <c r="U29" s="527"/>
      <c r="V29" s="527"/>
    </row>
    <row r="30" spans="1:22" ht="21.75" customHeight="1">
      <c r="A30" s="527"/>
      <c r="B30" s="527"/>
      <c r="C30" s="527"/>
      <c r="D30" s="527"/>
      <c r="E30" s="527"/>
      <c r="F30" s="527"/>
      <c r="G30" s="527"/>
      <c r="H30" s="527"/>
      <c r="I30" s="527"/>
      <c r="J30" s="527"/>
      <c r="K30" s="527"/>
      <c r="L30" s="527"/>
      <c r="M30" s="527"/>
      <c r="N30" s="527"/>
      <c r="O30" s="527"/>
      <c r="P30" s="527"/>
      <c r="Q30" s="527"/>
      <c r="R30" s="527"/>
      <c r="S30" s="527"/>
      <c r="T30" s="527"/>
      <c r="U30" s="527"/>
      <c r="V30" s="527"/>
    </row>
    <row r="31" spans="1:22" ht="21.75" customHeight="1">
      <c r="A31" s="527"/>
      <c r="B31" s="527"/>
      <c r="C31" s="527"/>
      <c r="D31" s="527"/>
      <c r="E31" s="527"/>
      <c r="F31" s="527"/>
      <c r="G31" s="527"/>
      <c r="H31" s="527"/>
      <c r="I31" s="527"/>
      <c r="J31" s="527"/>
      <c r="K31" s="527"/>
      <c r="L31" s="527"/>
      <c r="M31" s="527"/>
      <c r="N31" s="527"/>
      <c r="O31" s="527"/>
      <c r="P31" s="527"/>
      <c r="Q31" s="527"/>
      <c r="R31" s="527"/>
      <c r="S31" s="527"/>
      <c r="T31" s="527"/>
      <c r="U31" s="527"/>
      <c r="V31" s="527"/>
    </row>
    <row r="32" spans="1:22" ht="21.75" customHeight="1">
      <c r="A32" s="527"/>
      <c r="B32" s="527"/>
      <c r="C32" s="527"/>
      <c r="D32" s="527"/>
      <c r="E32" s="527"/>
      <c r="F32" s="527"/>
      <c r="G32" s="527"/>
      <c r="H32" s="527"/>
      <c r="I32" s="527"/>
      <c r="J32" s="527"/>
      <c r="K32" s="527"/>
      <c r="L32" s="527"/>
      <c r="M32" s="527"/>
      <c r="N32" s="527"/>
      <c r="O32" s="527"/>
      <c r="P32" s="527"/>
      <c r="Q32" s="527"/>
      <c r="R32" s="527"/>
      <c r="S32" s="527"/>
      <c r="T32" s="527"/>
      <c r="U32" s="527"/>
      <c r="V32" s="527"/>
    </row>
    <row r="33" spans="1:22" ht="13.5" hidden="1" customHeight="1">
      <c r="A33" s="527"/>
      <c r="B33" s="527"/>
      <c r="C33" s="527"/>
      <c r="D33" s="527"/>
      <c r="E33" s="527"/>
      <c r="F33" s="527"/>
      <c r="G33" s="527"/>
      <c r="H33" s="527"/>
      <c r="I33" s="527"/>
      <c r="J33" s="527"/>
      <c r="K33" s="527"/>
      <c r="L33" s="527"/>
      <c r="M33" s="527"/>
      <c r="N33" s="527"/>
      <c r="O33" s="527"/>
      <c r="P33" s="527"/>
      <c r="Q33" s="527"/>
      <c r="R33" s="527"/>
      <c r="S33" s="527"/>
      <c r="T33" s="527"/>
      <c r="U33" s="527"/>
      <c r="V33" s="527"/>
    </row>
    <row r="34" spans="1:22" ht="13.5" hidden="1" customHeight="1">
      <c r="A34" s="527"/>
      <c r="B34" s="527"/>
      <c r="C34" s="527"/>
      <c r="D34" s="527"/>
      <c r="E34" s="527"/>
      <c r="F34" s="527"/>
      <c r="G34" s="527"/>
      <c r="H34" s="527"/>
      <c r="I34" s="527"/>
      <c r="J34" s="527"/>
      <c r="K34" s="527"/>
      <c r="L34" s="527"/>
      <c r="M34" s="527"/>
      <c r="N34" s="527"/>
      <c r="O34" s="527"/>
      <c r="P34" s="527"/>
      <c r="Q34" s="527"/>
      <c r="R34" s="527"/>
      <c r="S34" s="527"/>
      <c r="T34" s="527"/>
      <c r="U34" s="527"/>
      <c r="V34" s="527"/>
    </row>
    <row r="35" spans="1:22" ht="13.5" hidden="1" customHeight="1">
      <c r="A35" s="527"/>
      <c r="B35" s="527"/>
      <c r="C35" s="527"/>
      <c r="D35" s="527"/>
      <c r="E35" s="527"/>
      <c r="F35" s="527"/>
      <c r="G35" s="527"/>
      <c r="H35" s="527"/>
      <c r="I35" s="527"/>
      <c r="J35" s="527"/>
      <c r="K35" s="527"/>
      <c r="L35" s="527"/>
      <c r="M35" s="527"/>
      <c r="N35" s="527"/>
      <c r="O35" s="527"/>
      <c r="P35" s="527"/>
      <c r="Q35" s="527"/>
      <c r="R35" s="527"/>
      <c r="S35" s="527"/>
      <c r="T35" s="527"/>
      <c r="U35" s="527"/>
      <c r="V35" s="527"/>
    </row>
    <row r="36" spans="1:22" ht="13.5" hidden="1" customHeight="1">
      <c r="A36" s="527"/>
      <c r="B36" s="527"/>
      <c r="C36" s="527"/>
      <c r="D36" s="527"/>
      <c r="E36" s="527"/>
      <c r="F36" s="527"/>
      <c r="G36" s="527"/>
      <c r="H36" s="527"/>
      <c r="I36" s="527"/>
      <c r="J36" s="527"/>
      <c r="K36" s="527"/>
      <c r="L36" s="527"/>
      <c r="M36" s="527"/>
      <c r="N36" s="527"/>
      <c r="O36" s="527"/>
      <c r="P36" s="527"/>
      <c r="Q36" s="527"/>
      <c r="R36" s="527"/>
      <c r="S36" s="527"/>
      <c r="T36" s="527"/>
      <c r="U36" s="527"/>
      <c r="V36" s="527"/>
    </row>
    <row r="37" spans="1:22" ht="13.5" hidden="1" customHeight="1">
      <c r="A37" s="527"/>
      <c r="B37" s="527"/>
      <c r="C37" s="527"/>
      <c r="D37" s="527"/>
      <c r="E37" s="527"/>
      <c r="F37" s="527"/>
      <c r="G37" s="527"/>
      <c r="H37" s="527"/>
      <c r="I37" s="527"/>
      <c r="J37" s="527"/>
      <c r="K37" s="527"/>
      <c r="L37" s="527"/>
      <c r="M37" s="527"/>
      <c r="N37" s="527"/>
      <c r="O37" s="527"/>
      <c r="P37" s="527"/>
      <c r="Q37" s="527"/>
      <c r="R37" s="527"/>
      <c r="S37" s="527"/>
      <c r="T37" s="527"/>
      <c r="U37" s="527"/>
      <c r="V37" s="527"/>
    </row>
    <row r="38" spans="1:22" ht="13.5" hidden="1" customHeight="1">
      <c r="A38" s="527"/>
      <c r="B38" s="527"/>
      <c r="C38" s="527"/>
      <c r="D38" s="527"/>
      <c r="E38" s="527"/>
      <c r="F38" s="527"/>
      <c r="G38" s="527"/>
      <c r="H38" s="527"/>
      <c r="I38" s="527"/>
      <c r="J38" s="527"/>
      <c r="K38" s="527"/>
      <c r="L38" s="527"/>
      <c r="M38" s="527"/>
      <c r="N38" s="527"/>
      <c r="O38" s="527"/>
      <c r="P38" s="527"/>
      <c r="Q38" s="527"/>
      <c r="R38" s="527"/>
      <c r="S38" s="527"/>
      <c r="T38" s="527"/>
      <c r="U38" s="527"/>
      <c r="V38" s="527"/>
    </row>
    <row r="39" spans="1:22" ht="13.5" hidden="1" customHeight="1">
      <c r="A39" s="527"/>
      <c r="B39" s="527"/>
      <c r="C39" s="527"/>
      <c r="D39" s="527"/>
      <c r="E39" s="527"/>
      <c r="F39" s="527"/>
      <c r="G39" s="527"/>
      <c r="H39" s="527"/>
      <c r="I39" s="527"/>
      <c r="J39" s="527"/>
      <c r="K39" s="527"/>
      <c r="L39" s="527"/>
      <c r="M39" s="527"/>
      <c r="N39" s="527"/>
      <c r="O39" s="527"/>
      <c r="P39" s="527"/>
      <c r="Q39" s="527"/>
      <c r="R39" s="527"/>
      <c r="S39" s="527"/>
      <c r="T39" s="527"/>
      <c r="U39" s="527"/>
      <c r="V39" s="527"/>
    </row>
    <row r="40" spans="1:22" ht="13.5" hidden="1" customHeight="1">
      <c r="A40" s="527"/>
      <c r="B40" s="527"/>
      <c r="C40" s="527"/>
      <c r="D40" s="527"/>
      <c r="E40" s="527"/>
      <c r="F40" s="527"/>
      <c r="G40" s="527"/>
      <c r="H40" s="527"/>
      <c r="I40" s="527"/>
      <c r="J40" s="527"/>
      <c r="K40" s="527"/>
      <c r="L40" s="527"/>
      <c r="M40" s="527"/>
      <c r="N40" s="527"/>
      <c r="O40" s="527"/>
      <c r="P40" s="527"/>
      <c r="Q40" s="527"/>
      <c r="R40" s="527"/>
      <c r="S40" s="527"/>
      <c r="T40" s="527"/>
      <c r="U40" s="527"/>
      <c r="V40" s="527"/>
    </row>
    <row r="41" spans="1:22" ht="13.5" hidden="1" customHeight="1">
      <c r="A41" s="527"/>
      <c r="B41" s="527"/>
      <c r="C41" s="527"/>
      <c r="D41" s="527"/>
      <c r="E41" s="527"/>
      <c r="F41" s="527"/>
      <c r="G41" s="527"/>
      <c r="H41" s="527"/>
      <c r="I41" s="527"/>
      <c r="J41" s="527"/>
      <c r="K41" s="527"/>
      <c r="L41" s="527"/>
      <c r="M41" s="527"/>
      <c r="N41" s="527"/>
      <c r="O41" s="527"/>
      <c r="P41" s="527"/>
      <c r="Q41" s="527"/>
      <c r="R41" s="527"/>
      <c r="S41" s="527"/>
      <c r="T41" s="527"/>
      <c r="U41" s="527"/>
      <c r="V41" s="527"/>
    </row>
    <row r="42" spans="1:22" ht="13.5" hidden="1" customHeight="1">
      <c r="A42" s="527"/>
      <c r="B42" s="527"/>
      <c r="C42" s="527"/>
      <c r="D42" s="527"/>
      <c r="E42" s="527"/>
      <c r="F42" s="527"/>
      <c r="G42" s="527"/>
      <c r="H42" s="527"/>
      <c r="I42" s="527"/>
      <c r="J42" s="527"/>
      <c r="K42" s="527"/>
      <c r="L42" s="527"/>
      <c r="M42" s="527"/>
      <c r="N42" s="527"/>
      <c r="O42" s="527"/>
      <c r="P42" s="527"/>
      <c r="Q42" s="527"/>
      <c r="R42" s="527"/>
      <c r="S42" s="527"/>
      <c r="T42" s="527"/>
      <c r="U42" s="527"/>
      <c r="V42" s="527"/>
    </row>
    <row r="43" spans="1:22" ht="21.75" customHeight="1">
      <c r="A43" s="527"/>
      <c r="B43" s="527"/>
      <c r="C43" s="527"/>
      <c r="D43" s="527"/>
      <c r="E43" s="527"/>
      <c r="F43" s="527"/>
      <c r="G43" s="527"/>
      <c r="H43" s="527"/>
      <c r="I43" s="527"/>
      <c r="J43" s="527"/>
      <c r="K43" s="527"/>
      <c r="L43" s="527"/>
      <c r="M43" s="527"/>
      <c r="N43" s="527"/>
      <c r="O43" s="527"/>
      <c r="P43" s="527"/>
      <c r="Q43" s="527"/>
      <c r="R43" s="527"/>
      <c r="S43" s="527"/>
      <c r="T43" s="527"/>
      <c r="U43" s="527"/>
      <c r="V43" s="527"/>
    </row>
    <row r="44" spans="1:22" ht="9.9499999999999993" customHeight="1"/>
    <row r="45" spans="1:22" ht="21.75" customHeight="1">
      <c r="A45" s="110" t="s">
        <v>276</v>
      </c>
    </row>
    <row r="46" spans="1:22" ht="21.75" customHeight="1">
      <c r="A46" s="528" t="s">
        <v>266</v>
      </c>
      <c r="B46" s="528"/>
      <c r="C46" s="528"/>
      <c r="D46" s="528"/>
      <c r="E46" s="528"/>
      <c r="F46" s="528" t="s">
        <v>267</v>
      </c>
      <c r="G46" s="528"/>
      <c r="H46" s="528"/>
      <c r="I46" s="528"/>
      <c r="J46" s="528"/>
      <c r="K46" s="528"/>
      <c r="L46" s="528"/>
      <c r="M46" s="528"/>
      <c r="N46" s="528"/>
      <c r="O46" s="528"/>
      <c r="P46" s="528"/>
      <c r="Q46" s="528"/>
      <c r="R46" s="528"/>
      <c r="S46" s="528"/>
      <c r="T46" s="528"/>
      <c r="U46" s="528"/>
      <c r="V46" s="528"/>
    </row>
    <row r="47" spans="1:22" ht="21.75" customHeight="1">
      <c r="A47" s="527"/>
      <c r="B47" s="527"/>
      <c r="C47" s="527"/>
      <c r="D47" s="527"/>
      <c r="E47" s="527"/>
      <c r="F47" s="527"/>
      <c r="G47" s="527"/>
      <c r="H47" s="527"/>
      <c r="I47" s="527"/>
      <c r="J47" s="527"/>
      <c r="K47" s="527"/>
      <c r="L47" s="527"/>
      <c r="M47" s="527"/>
      <c r="N47" s="527"/>
      <c r="O47" s="527"/>
      <c r="P47" s="527"/>
      <c r="Q47" s="527"/>
      <c r="R47" s="527"/>
      <c r="S47" s="527"/>
      <c r="T47" s="527"/>
      <c r="U47" s="527"/>
      <c r="V47" s="527"/>
    </row>
    <row r="48" spans="1:22" ht="21.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row>
    <row r="49" spans="1:22" ht="21.75" customHeight="1">
      <c r="A49" s="527"/>
      <c r="B49" s="527"/>
      <c r="C49" s="527"/>
      <c r="D49" s="527"/>
      <c r="E49" s="527"/>
      <c r="F49" s="527"/>
      <c r="G49" s="527"/>
      <c r="H49" s="527"/>
      <c r="I49" s="527"/>
      <c r="J49" s="527"/>
      <c r="K49" s="527"/>
      <c r="L49" s="527"/>
      <c r="M49" s="527"/>
      <c r="N49" s="527"/>
      <c r="O49" s="527"/>
      <c r="P49" s="527"/>
      <c r="Q49" s="527"/>
      <c r="R49" s="527"/>
      <c r="S49" s="527"/>
      <c r="T49" s="527"/>
      <c r="U49" s="527"/>
      <c r="V49" s="527"/>
    </row>
    <row r="50" spans="1:22" ht="21.75" customHeight="1">
      <c r="A50" s="527"/>
      <c r="B50" s="527"/>
      <c r="C50" s="527"/>
      <c r="D50" s="527"/>
      <c r="E50" s="527"/>
      <c r="F50" s="527"/>
      <c r="G50" s="527"/>
      <c r="H50" s="527"/>
      <c r="I50" s="527"/>
      <c r="J50" s="527"/>
      <c r="K50" s="527"/>
      <c r="L50" s="527"/>
      <c r="M50" s="527"/>
      <c r="N50" s="527"/>
      <c r="O50" s="527"/>
      <c r="P50" s="527"/>
      <c r="Q50" s="527"/>
      <c r="R50" s="527"/>
      <c r="S50" s="527"/>
      <c r="T50" s="527"/>
      <c r="U50" s="527"/>
      <c r="V50" s="527"/>
    </row>
    <row r="51" spans="1:22" hidden="1">
      <c r="A51" s="527"/>
      <c r="B51" s="527"/>
      <c r="C51" s="527"/>
      <c r="D51" s="527"/>
      <c r="E51" s="527"/>
      <c r="F51" s="527"/>
      <c r="G51" s="527"/>
      <c r="H51" s="527"/>
      <c r="I51" s="527"/>
      <c r="J51" s="527"/>
      <c r="K51" s="527"/>
      <c r="L51" s="527"/>
      <c r="M51" s="527"/>
      <c r="N51" s="527"/>
      <c r="O51" s="527"/>
      <c r="P51" s="527"/>
      <c r="Q51" s="527"/>
      <c r="R51" s="527"/>
      <c r="S51" s="527"/>
      <c r="T51" s="527"/>
      <c r="U51" s="527"/>
      <c r="V51" s="527"/>
    </row>
    <row r="52" spans="1:22" hidden="1">
      <c r="A52" s="527"/>
      <c r="B52" s="527"/>
      <c r="C52" s="527"/>
      <c r="D52" s="527"/>
      <c r="E52" s="527"/>
      <c r="F52" s="527"/>
      <c r="G52" s="527"/>
      <c r="H52" s="527"/>
      <c r="I52" s="527"/>
      <c r="J52" s="527"/>
      <c r="K52" s="527"/>
      <c r="L52" s="527"/>
      <c r="M52" s="527"/>
      <c r="N52" s="527"/>
      <c r="O52" s="527"/>
      <c r="P52" s="527"/>
      <c r="Q52" s="527"/>
      <c r="R52" s="527"/>
      <c r="S52" s="527"/>
      <c r="T52" s="527"/>
      <c r="U52" s="527"/>
      <c r="V52" s="527"/>
    </row>
    <row r="53" spans="1:22" hidden="1">
      <c r="A53" s="527"/>
      <c r="B53" s="527"/>
      <c r="C53" s="527"/>
      <c r="D53" s="527"/>
      <c r="E53" s="527"/>
      <c r="F53" s="527"/>
      <c r="G53" s="527"/>
      <c r="H53" s="527"/>
      <c r="I53" s="527"/>
      <c r="J53" s="527"/>
      <c r="K53" s="527"/>
      <c r="L53" s="527"/>
      <c r="M53" s="527"/>
      <c r="N53" s="527"/>
      <c r="O53" s="527"/>
      <c r="P53" s="527"/>
      <c r="Q53" s="527"/>
      <c r="R53" s="527"/>
      <c r="S53" s="527"/>
      <c r="T53" s="527"/>
      <c r="U53" s="527"/>
      <c r="V53" s="527"/>
    </row>
    <row r="54" spans="1:22" hidden="1">
      <c r="A54" s="527"/>
      <c r="B54" s="527"/>
      <c r="C54" s="527"/>
      <c r="D54" s="527"/>
      <c r="E54" s="527"/>
      <c r="F54" s="527"/>
      <c r="G54" s="527"/>
      <c r="H54" s="527"/>
      <c r="I54" s="527"/>
      <c r="J54" s="527"/>
      <c r="K54" s="527"/>
      <c r="L54" s="527"/>
      <c r="M54" s="527"/>
      <c r="N54" s="527"/>
      <c r="O54" s="527"/>
      <c r="P54" s="527"/>
      <c r="Q54" s="527"/>
      <c r="R54" s="527"/>
      <c r="S54" s="527"/>
      <c r="T54" s="527"/>
      <c r="U54" s="527"/>
      <c r="V54" s="527"/>
    </row>
    <row r="55" spans="1:22" hidden="1">
      <c r="A55" s="527"/>
      <c r="B55" s="527"/>
      <c r="C55" s="527"/>
      <c r="D55" s="527"/>
      <c r="E55" s="527"/>
      <c r="F55" s="527"/>
      <c r="G55" s="527"/>
      <c r="H55" s="527"/>
      <c r="I55" s="527"/>
      <c r="J55" s="527"/>
      <c r="K55" s="527"/>
      <c r="L55" s="527"/>
      <c r="M55" s="527"/>
      <c r="N55" s="527"/>
      <c r="O55" s="527"/>
      <c r="P55" s="527"/>
      <c r="Q55" s="527"/>
      <c r="R55" s="527"/>
      <c r="S55" s="527"/>
      <c r="T55" s="527"/>
      <c r="U55" s="527"/>
      <c r="V55" s="527"/>
    </row>
    <row r="56" spans="1:22" hidden="1">
      <c r="A56" s="527"/>
      <c r="B56" s="527"/>
      <c r="C56" s="527"/>
      <c r="D56" s="527"/>
      <c r="E56" s="527"/>
      <c r="F56" s="527"/>
      <c r="G56" s="527"/>
      <c r="H56" s="527"/>
      <c r="I56" s="527"/>
      <c r="J56" s="527"/>
      <c r="K56" s="527"/>
      <c r="L56" s="527"/>
      <c r="M56" s="527"/>
      <c r="N56" s="527"/>
      <c r="O56" s="527"/>
      <c r="P56" s="527"/>
      <c r="Q56" s="527"/>
      <c r="R56" s="527"/>
      <c r="S56" s="527"/>
      <c r="T56" s="527"/>
      <c r="U56" s="527"/>
      <c r="V56" s="527"/>
    </row>
    <row r="57" spans="1:22" hidden="1">
      <c r="A57" s="527"/>
      <c r="B57" s="527"/>
      <c r="C57" s="527"/>
      <c r="D57" s="527"/>
      <c r="E57" s="527"/>
      <c r="F57" s="527"/>
      <c r="G57" s="527"/>
      <c r="H57" s="527"/>
      <c r="I57" s="527"/>
      <c r="J57" s="527"/>
      <c r="K57" s="527"/>
      <c r="L57" s="527"/>
      <c r="M57" s="527"/>
      <c r="N57" s="527"/>
      <c r="O57" s="527"/>
      <c r="P57" s="527"/>
      <c r="Q57" s="527"/>
      <c r="R57" s="527"/>
      <c r="S57" s="527"/>
      <c r="T57" s="527"/>
      <c r="U57" s="527"/>
      <c r="V57" s="527"/>
    </row>
    <row r="58" spans="1:22" hidden="1">
      <c r="A58" s="527"/>
      <c r="B58" s="527"/>
      <c r="C58" s="527"/>
      <c r="D58" s="527"/>
      <c r="E58" s="527"/>
      <c r="F58" s="527"/>
      <c r="G58" s="527"/>
      <c r="H58" s="527"/>
      <c r="I58" s="527"/>
      <c r="J58" s="527"/>
      <c r="K58" s="527"/>
      <c r="L58" s="527"/>
      <c r="M58" s="527"/>
      <c r="N58" s="527"/>
      <c r="O58" s="527"/>
      <c r="P58" s="527"/>
      <c r="Q58" s="527"/>
      <c r="R58" s="527"/>
      <c r="S58" s="527"/>
      <c r="T58" s="527"/>
      <c r="U58" s="527"/>
      <c r="V58" s="527"/>
    </row>
    <row r="59" spans="1:22" hidden="1">
      <c r="A59" s="527"/>
      <c r="B59" s="527"/>
      <c r="C59" s="527"/>
      <c r="D59" s="527"/>
      <c r="E59" s="527"/>
      <c r="F59" s="527"/>
      <c r="G59" s="527"/>
      <c r="H59" s="527"/>
      <c r="I59" s="527"/>
      <c r="J59" s="527"/>
      <c r="K59" s="527"/>
      <c r="L59" s="527"/>
      <c r="M59" s="527"/>
      <c r="N59" s="527"/>
      <c r="O59" s="527"/>
      <c r="P59" s="527"/>
      <c r="Q59" s="527"/>
      <c r="R59" s="527"/>
      <c r="S59" s="527"/>
      <c r="T59" s="527"/>
      <c r="U59" s="527"/>
      <c r="V59" s="527"/>
    </row>
    <row r="60" spans="1:22" hidden="1">
      <c r="A60" s="527"/>
      <c r="B60" s="527"/>
      <c r="C60" s="527"/>
      <c r="D60" s="527"/>
      <c r="E60" s="527"/>
      <c r="F60" s="527"/>
      <c r="G60" s="527"/>
      <c r="H60" s="527"/>
      <c r="I60" s="527"/>
      <c r="J60" s="527"/>
      <c r="K60" s="527"/>
      <c r="L60" s="527"/>
      <c r="M60" s="527"/>
      <c r="N60" s="527"/>
      <c r="O60" s="527"/>
      <c r="P60" s="527"/>
      <c r="Q60" s="527"/>
      <c r="R60" s="527"/>
      <c r="S60" s="527"/>
      <c r="T60" s="527"/>
      <c r="U60" s="527"/>
      <c r="V60" s="527"/>
    </row>
    <row r="61" spans="1:22" hidden="1">
      <c r="A61" s="527"/>
      <c r="B61" s="527"/>
      <c r="C61" s="527"/>
      <c r="D61" s="527"/>
      <c r="E61" s="527"/>
      <c r="F61" s="527"/>
      <c r="G61" s="527"/>
      <c r="H61" s="527"/>
      <c r="I61" s="527"/>
      <c r="J61" s="527"/>
      <c r="K61" s="527"/>
      <c r="L61" s="527"/>
      <c r="M61" s="527"/>
      <c r="N61" s="527"/>
      <c r="O61" s="527"/>
      <c r="P61" s="527"/>
      <c r="Q61" s="527"/>
      <c r="R61" s="527"/>
      <c r="S61" s="527"/>
      <c r="T61" s="527"/>
      <c r="U61" s="527"/>
      <c r="V61" s="527"/>
    </row>
    <row r="62" spans="1:22" hidden="1">
      <c r="A62" s="527"/>
      <c r="B62" s="527"/>
      <c r="C62" s="527"/>
      <c r="D62" s="527"/>
      <c r="E62" s="527"/>
      <c r="F62" s="527"/>
      <c r="G62" s="527"/>
      <c r="H62" s="527"/>
      <c r="I62" s="527"/>
      <c r="J62" s="527"/>
      <c r="K62" s="527"/>
      <c r="L62" s="527"/>
      <c r="M62" s="527"/>
      <c r="N62" s="527"/>
      <c r="O62" s="527"/>
      <c r="P62" s="527"/>
      <c r="Q62" s="527"/>
      <c r="R62" s="527"/>
      <c r="S62" s="527"/>
      <c r="T62" s="527"/>
      <c r="U62" s="527"/>
      <c r="V62" s="527"/>
    </row>
    <row r="63" spans="1:22" hidden="1">
      <c r="A63" s="527"/>
      <c r="B63" s="527"/>
      <c r="C63" s="527"/>
      <c r="D63" s="527"/>
      <c r="E63" s="527"/>
      <c r="F63" s="527"/>
      <c r="G63" s="527"/>
      <c r="H63" s="527"/>
      <c r="I63" s="527"/>
      <c r="J63" s="527"/>
      <c r="K63" s="527"/>
      <c r="L63" s="527"/>
      <c r="M63" s="527"/>
      <c r="N63" s="527"/>
      <c r="O63" s="527"/>
      <c r="P63" s="527"/>
      <c r="Q63" s="527"/>
      <c r="R63" s="527"/>
      <c r="S63" s="527"/>
      <c r="T63" s="527"/>
      <c r="U63" s="527"/>
      <c r="V63" s="527"/>
    </row>
    <row r="64" spans="1:22" hidden="1">
      <c r="A64" s="527"/>
      <c r="B64" s="527"/>
      <c r="C64" s="527"/>
      <c r="D64" s="527"/>
      <c r="E64" s="527"/>
      <c r="F64" s="527"/>
      <c r="G64" s="527"/>
      <c r="H64" s="527"/>
      <c r="I64" s="527"/>
      <c r="J64" s="527"/>
      <c r="K64" s="527"/>
      <c r="L64" s="527"/>
      <c r="M64" s="527"/>
      <c r="N64" s="527"/>
      <c r="O64" s="527"/>
      <c r="P64" s="527"/>
      <c r="Q64" s="527"/>
      <c r="R64" s="527"/>
      <c r="S64" s="527"/>
      <c r="T64" s="527"/>
      <c r="U64" s="527"/>
      <c r="V64" s="527"/>
    </row>
    <row r="65" spans="1:22" hidden="1">
      <c r="A65" s="527"/>
      <c r="B65" s="527"/>
      <c r="C65" s="527"/>
      <c r="D65" s="527"/>
      <c r="E65" s="527"/>
      <c r="F65" s="527"/>
      <c r="G65" s="527"/>
      <c r="H65" s="527"/>
      <c r="I65" s="527"/>
      <c r="J65" s="527"/>
      <c r="K65" s="527"/>
      <c r="L65" s="527"/>
      <c r="M65" s="527"/>
      <c r="N65" s="527"/>
      <c r="O65" s="527"/>
      <c r="P65" s="527"/>
      <c r="Q65" s="527"/>
      <c r="R65" s="527"/>
      <c r="S65" s="527"/>
      <c r="T65" s="527"/>
      <c r="U65" s="527"/>
      <c r="V65" s="527"/>
    </row>
    <row r="66" spans="1:22" hidden="1">
      <c r="A66" s="527"/>
      <c r="B66" s="527"/>
      <c r="C66" s="527"/>
      <c r="D66" s="527"/>
      <c r="E66" s="527"/>
      <c r="F66" s="527"/>
      <c r="G66" s="527"/>
      <c r="H66" s="527"/>
      <c r="I66" s="527"/>
      <c r="J66" s="527"/>
      <c r="K66" s="527"/>
      <c r="L66" s="527"/>
      <c r="M66" s="527"/>
      <c r="N66" s="527"/>
      <c r="O66" s="527"/>
      <c r="P66" s="527"/>
      <c r="Q66" s="527"/>
      <c r="R66" s="527"/>
      <c r="S66" s="527"/>
      <c r="T66" s="527"/>
      <c r="U66" s="527"/>
      <c r="V66" s="527"/>
    </row>
    <row r="67" spans="1:22" hidden="1">
      <c r="A67" s="527"/>
      <c r="B67" s="527"/>
      <c r="C67" s="527"/>
      <c r="D67" s="527"/>
      <c r="E67" s="527"/>
      <c r="F67" s="527"/>
      <c r="G67" s="527"/>
      <c r="H67" s="527"/>
      <c r="I67" s="527"/>
      <c r="J67" s="527"/>
      <c r="K67" s="527"/>
      <c r="L67" s="527"/>
      <c r="M67" s="527"/>
      <c r="N67" s="527"/>
      <c r="O67" s="527"/>
      <c r="P67" s="527"/>
      <c r="Q67" s="527"/>
      <c r="R67" s="527"/>
      <c r="S67" s="527"/>
      <c r="T67" s="527"/>
      <c r="U67" s="527"/>
      <c r="V67" s="527"/>
    </row>
    <row r="68" spans="1:22" hidden="1">
      <c r="A68" s="527"/>
      <c r="B68" s="527"/>
      <c r="C68" s="527"/>
      <c r="D68" s="527"/>
      <c r="E68" s="527"/>
      <c r="F68" s="527"/>
      <c r="G68" s="527"/>
      <c r="H68" s="527"/>
      <c r="I68" s="527"/>
      <c r="J68" s="527"/>
      <c r="K68" s="527"/>
      <c r="L68" s="527"/>
      <c r="M68" s="527"/>
      <c r="N68" s="527"/>
      <c r="O68" s="527"/>
      <c r="P68" s="527"/>
      <c r="Q68" s="527"/>
      <c r="R68" s="527"/>
      <c r="S68" s="527"/>
      <c r="T68" s="527"/>
      <c r="U68" s="527"/>
      <c r="V68" s="527"/>
    </row>
    <row r="69" spans="1:22" hidden="1">
      <c r="A69" s="527"/>
      <c r="B69" s="527"/>
      <c r="C69" s="527"/>
      <c r="D69" s="527"/>
      <c r="E69" s="527"/>
      <c r="F69" s="527"/>
      <c r="G69" s="527"/>
      <c r="H69" s="527"/>
      <c r="I69" s="527"/>
      <c r="J69" s="527"/>
      <c r="K69" s="527"/>
      <c r="L69" s="527"/>
      <c r="M69" s="527"/>
      <c r="N69" s="527"/>
      <c r="O69" s="527"/>
      <c r="P69" s="527"/>
      <c r="Q69" s="527"/>
      <c r="R69" s="527"/>
      <c r="S69" s="527"/>
      <c r="T69" s="527"/>
      <c r="U69" s="527"/>
      <c r="V69" s="527"/>
    </row>
    <row r="70" spans="1:22" hidden="1">
      <c r="A70" s="527"/>
      <c r="B70" s="527"/>
      <c r="C70" s="527"/>
      <c r="D70" s="527"/>
      <c r="E70" s="527"/>
      <c r="F70" s="527"/>
      <c r="G70" s="527"/>
      <c r="H70" s="527"/>
      <c r="I70" s="527"/>
      <c r="J70" s="527"/>
      <c r="K70" s="527"/>
      <c r="L70" s="527"/>
      <c r="M70" s="527"/>
      <c r="N70" s="527"/>
      <c r="O70" s="527"/>
      <c r="P70" s="527"/>
      <c r="Q70" s="527"/>
      <c r="R70" s="527"/>
      <c r="S70" s="527"/>
      <c r="T70" s="527"/>
      <c r="U70" s="527"/>
      <c r="V70" s="527"/>
    </row>
    <row r="71" spans="1:22" hidden="1">
      <c r="A71" s="527"/>
      <c r="B71" s="527"/>
      <c r="C71" s="527"/>
      <c r="D71" s="527"/>
      <c r="E71" s="527"/>
      <c r="F71" s="527"/>
      <c r="G71" s="527"/>
      <c r="H71" s="527"/>
      <c r="I71" s="527"/>
      <c r="J71" s="527"/>
      <c r="K71" s="527"/>
      <c r="L71" s="527"/>
      <c r="M71" s="527"/>
      <c r="N71" s="527"/>
      <c r="O71" s="527"/>
      <c r="P71" s="527"/>
      <c r="Q71" s="527"/>
      <c r="R71" s="527"/>
      <c r="S71" s="527"/>
      <c r="T71" s="527"/>
      <c r="U71" s="527"/>
      <c r="V71" s="527"/>
    </row>
    <row r="72" spans="1:22" hidden="1">
      <c r="A72" s="527"/>
      <c r="B72" s="527"/>
      <c r="C72" s="527"/>
      <c r="D72" s="527"/>
      <c r="E72" s="527"/>
      <c r="F72" s="527"/>
      <c r="G72" s="527"/>
      <c r="H72" s="527"/>
      <c r="I72" s="527"/>
      <c r="J72" s="527"/>
      <c r="K72" s="527"/>
      <c r="L72" s="527"/>
      <c r="M72" s="527"/>
      <c r="N72" s="527"/>
      <c r="O72" s="527"/>
      <c r="P72" s="527"/>
      <c r="Q72" s="527"/>
      <c r="R72" s="527"/>
      <c r="S72" s="527"/>
      <c r="T72" s="527"/>
      <c r="U72" s="527"/>
      <c r="V72" s="527"/>
    </row>
    <row r="73" spans="1:22" hidden="1">
      <c r="A73" s="527"/>
      <c r="B73" s="527"/>
      <c r="C73" s="527"/>
      <c r="D73" s="527"/>
      <c r="E73" s="527"/>
      <c r="F73" s="527"/>
      <c r="G73" s="527"/>
      <c r="H73" s="527"/>
      <c r="I73" s="527"/>
      <c r="J73" s="527"/>
      <c r="K73" s="527"/>
      <c r="L73" s="527"/>
      <c r="M73" s="527"/>
      <c r="N73" s="527"/>
      <c r="O73" s="527"/>
      <c r="P73" s="527"/>
      <c r="Q73" s="527"/>
      <c r="R73" s="527"/>
      <c r="S73" s="527"/>
      <c r="T73" s="527"/>
      <c r="U73" s="527"/>
      <c r="V73" s="527"/>
    </row>
    <row r="74" spans="1:22" hidden="1">
      <c r="A74" s="527"/>
      <c r="B74" s="527"/>
      <c r="C74" s="527"/>
      <c r="D74" s="527"/>
      <c r="E74" s="527"/>
      <c r="F74" s="527"/>
      <c r="G74" s="527"/>
      <c r="H74" s="527"/>
      <c r="I74" s="527"/>
      <c r="J74" s="527"/>
      <c r="K74" s="527"/>
      <c r="L74" s="527"/>
      <c r="M74" s="527"/>
      <c r="N74" s="527"/>
      <c r="O74" s="527"/>
      <c r="P74" s="527"/>
      <c r="Q74" s="527"/>
      <c r="R74" s="527"/>
      <c r="S74" s="527"/>
      <c r="T74" s="527"/>
      <c r="U74" s="527"/>
      <c r="V74" s="527"/>
    </row>
    <row r="75" spans="1:22" hidden="1">
      <c r="A75" s="527"/>
      <c r="B75" s="527"/>
      <c r="C75" s="527"/>
      <c r="D75" s="527"/>
      <c r="E75" s="527"/>
      <c r="F75" s="527"/>
      <c r="G75" s="527"/>
      <c r="H75" s="527"/>
      <c r="I75" s="527"/>
      <c r="J75" s="527"/>
      <c r="K75" s="527"/>
      <c r="L75" s="527"/>
      <c r="M75" s="527"/>
      <c r="N75" s="527"/>
      <c r="O75" s="527"/>
      <c r="P75" s="527"/>
      <c r="Q75" s="527"/>
      <c r="R75" s="527"/>
      <c r="S75" s="527"/>
      <c r="T75" s="527"/>
      <c r="U75" s="527"/>
      <c r="V75" s="527"/>
    </row>
    <row r="76" spans="1:22" hidden="1">
      <c r="A76" s="527"/>
      <c r="B76" s="527"/>
      <c r="C76" s="527"/>
      <c r="D76" s="527"/>
      <c r="E76" s="527"/>
      <c r="F76" s="527"/>
      <c r="G76" s="527"/>
      <c r="H76" s="527"/>
      <c r="I76" s="527"/>
      <c r="J76" s="527"/>
      <c r="K76" s="527"/>
      <c r="L76" s="527"/>
      <c r="M76" s="527"/>
      <c r="N76" s="527"/>
      <c r="O76" s="527"/>
      <c r="P76" s="527"/>
      <c r="Q76" s="527"/>
      <c r="R76" s="527"/>
      <c r="S76" s="527"/>
      <c r="T76" s="527"/>
      <c r="U76" s="527"/>
      <c r="V76" s="527"/>
    </row>
    <row r="77" spans="1:22" hidden="1">
      <c r="A77" s="527"/>
      <c r="B77" s="527"/>
      <c r="C77" s="527"/>
      <c r="D77" s="527"/>
      <c r="E77" s="527"/>
      <c r="F77" s="527"/>
      <c r="G77" s="527"/>
      <c r="H77" s="527"/>
      <c r="I77" s="527"/>
      <c r="J77" s="527"/>
      <c r="K77" s="527"/>
      <c r="L77" s="527"/>
      <c r="M77" s="527"/>
      <c r="N77" s="527"/>
      <c r="O77" s="527"/>
      <c r="P77" s="527"/>
      <c r="Q77" s="527"/>
      <c r="R77" s="527"/>
      <c r="S77" s="527"/>
      <c r="T77" s="527"/>
      <c r="U77" s="527"/>
      <c r="V77" s="527"/>
    </row>
    <row r="78" spans="1:22" hidden="1">
      <c r="A78" s="527"/>
      <c r="B78" s="527"/>
      <c r="C78" s="527"/>
      <c r="D78" s="527"/>
      <c r="E78" s="527"/>
      <c r="F78" s="527"/>
      <c r="G78" s="527"/>
      <c r="H78" s="527"/>
      <c r="I78" s="527"/>
      <c r="J78" s="527"/>
      <c r="K78" s="527"/>
      <c r="L78" s="527"/>
      <c r="M78" s="527"/>
      <c r="N78" s="527"/>
      <c r="O78" s="527"/>
      <c r="P78" s="527"/>
      <c r="Q78" s="527"/>
      <c r="R78" s="527"/>
      <c r="S78" s="527"/>
      <c r="T78" s="527"/>
      <c r="U78" s="527"/>
      <c r="V78" s="527"/>
    </row>
    <row r="79" spans="1:22" hidden="1">
      <c r="A79" s="527"/>
      <c r="B79" s="527"/>
      <c r="C79" s="527"/>
      <c r="D79" s="527"/>
      <c r="E79" s="527"/>
      <c r="F79" s="527"/>
      <c r="G79" s="527"/>
      <c r="H79" s="527"/>
      <c r="I79" s="527"/>
      <c r="J79" s="527"/>
      <c r="K79" s="527"/>
      <c r="L79" s="527"/>
      <c r="M79" s="527"/>
      <c r="N79" s="527"/>
      <c r="O79" s="527"/>
      <c r="P79" s="527"/>
      <c r="Q79" s="527"/>
      <c r="R79" s="527"/>
      <c r="S79" s="527"/>
      <c r="T79" s="527"/>
      <c r="U79" s="527"/>
      <c r="V79" s="527"/>
    </row>
    <row r="80" spans="1:22" hidden="1">
      <c r="A80" s="527"/>
      <c r="B80" s="527"/>
      <c r="C80" s="527"/>
      <c r="D80" s="527"/>
      <c r="E80" s="527"/>
      <c r="F80" s="527"/>
      <c r="G80" s="527"/>
      <c r="H80" s="527"/>
      <c r="I80" s="527"/>
      <c r="J80" s="527"/>
      <c r="K80" s="527"/>
      <c r="L80" s="527"/>
      <c r="M80" s="527"/>
      <c r="N80" s="527"/>
      <c r="O80" s="527"/>
      <c r="P80" s="527"/>
      <c r="Q80" s="527"/>
      <c r="R80" s="527"/>
      <c r="S80" s="527"/>
      <c r="T80" s="527"/>
      <c r="U80" s="527"/>
      <c r="V80" s="527"/>
    </row>
    <row r="81" spans="1:22" hidden="1">
      <c r="A81" s="527"/>
      <c r="B81" s="527"/>
      <c r="C81" s="527"/>
      <c r="D81" s="527"/>
      <c r="E81" s="527"/>
      <c r="F81" s="527"/>
      <c r="G81" s="527"/>
      <c r="H81" s="527"/>
      <c r="I81" s="527"/>
      <c r="J81" s="527"/>
      <c r="K81" s="527"/>
      <c r="L81" s="527"/>
      <c r="M81" s="527"/>
      <c r="N81" s="527"/>
      <c r="O81" s="527"/>
      <c r="P81" s="527"/>
      <c r="Q81" s="527"/>
      <c r="R81" s="527"/>
      <c r="S81" s="527"/>
      <c r="T81" s="527"/>
      <c r="U81" s="527"/>
      <c r="V81" s="527"/>
    </row>
    <row r="82" spans="1:22" hidden="1">
      <c r="A82" s="527"/>
      <c r="B82" s="527"/>
      <c r="C82" s="527"/>
      <c r="D82" s="527"/>
      <c r="E82" s="527"/>
      <c r="F82" s="527"/>
      <c r="G82" s="527"/>
      <c r="H82" s="527"/>
      <c r="I82" s="527"/>
      <c r="J82" s="527"/>
      <c r="K82" s="527"/>
      <c r="L82" s="527"/>
      <c r="M82" s="527"/>
      <c r="N82" s="527"/>
      <c r="O82" s="527"/>
      <c r="P82" s="527"/>
      <c r="Q82" s="527"/>
      <c r="R82" s="527"/>
      <c r="S82" s="527"/>
      <c r="T82" s="527"/>
      <c r="U82" s="527"/>
      <c r="V82" s="527"/>
    </row>
    <row r="83" spans="1:22" hidden="1">
      <c r="A83" s="527"/>
      <c r="B83" s="527"/>
      <c r="C83" s="527"/>
      <c r="D83" s="527"/>
      <c r="E83" s="527"/>
      <c r="F83" s="527"/>
      <c r="G83" s="527"/>
      <c r="H83" s="527"/>
      <c r="I83" s="527"/>
      <c r="J83" s="527"/>
      <c r="K83" s="527"/>
      <c r="L83" s="527"/>
      <c r="M83" s="527"/>
      <c r="N83" s="527"/>
      <c r="O83" s="527"/>
      <c r="P83" s="527"/>
      <c r="Q83" s="527"/>
      <c r="R83" s="527"/>
      <c r="S83" s="527"/>
      <c r="T83" s="527"/>
      <c r="U83" s="527"/>
      <c r="V83" s="527"/>
    </row>
    <row r="84" spans="1:22">
      <c r="A84" s="532" t="s">
        <v>277</v>
      </c>
      <c r="B84" s="532"/>
      <c r="C84" s="532"/>
      <c r="D84" s="532"/>
      <c r="E84" s="532"/>
      <c r="F84" s="532"/>
      <c r="G84" s="532"/>
      <c r="H84" s="532"/>
      <c r="I84" s="532"/>
      <c r="J84" s="532"/>
      <c r="K84" s="532"/>
      <c r="L84" s="532"/>
      <c r="M84" s="532"/>
      <c r="N84" s="532"/>
      <c r="O84" s="532"/>
      <c r="P84" s="532"/>
      <c r="Q84" s="532"/>
      <c r="R84" s="532"/>
      <c r="S84" s="532"/>
      <c r="T84" s="532"/>
      <c r="U84" s="532"/>
      <c r="V84" s="532"/>
    </row>
  </sheetData>
  <mergeCells count="230">
    <mergeCell ref="A83:E83"/>
    <mergeCell ref="F83:P83"/>
    <mergeCell ref="Q83:V83"/>
    <mergeCell ref="A84:V84"/>
    <mergeCell ref="A81:E81"/>
    <mergeCell ref="F81:P81"/>
    <mergeCell ref="Q81:V81"/>
    <mergeCell ref="A82:E82"/>
    <mergeCell ref="F82:P82"/>
    <mergeCell ref="Q82:V82"/>
    <mergeCell ref="A79:E79"/>
    <mergeCell ref="F79:P79"/>
    <mergeCell ref="Q79:V79"/>
    <mergeCell ref="A80:E80"/>
    <mergeCell ref="F80:P80"/>
    <mergeCell ref="Q80:V80"/>
    <mergeCell ref="A77:E77"/>
    <mergeCell ref="F77:P77"/>
    <mergeCell ref="Q77:V77"/>
    <mergeCell ref="A78:E78"/>
    <mergeCell ref="F78:P78"/>
    <mergeCell ref="Q78:V78"/>
    <mergeCell ref="A75:E75"/>
    <mergeCell ref="F75:P75"/>
    <mergeCell ref="Q75:V75"/>
    <mergeCell ref="A76:E76"/>
    <mergeCell ref="F76:P76"/>
    <mergeCell ref="Q76:V76"/>
    <mergeCell ref="A73:E73"/>
    <mergeCell ref="F73:P73"/>
    <mergeCell ref="Q73:V73"/>
    <mergeCell ref="A74:E74"/>
    <mergeCell ref="F74:P74"/>
    <mergeCell ref="Q74:V74"/>
    <mergeCell ref="A71:E71"/>
    <mergeCell ref="F71:P71"/>
    <mergeCell ref="Q71:V71"/>
    <mergeCell ref="A72:E72"/>
    <mergeCell ref="F72:P72"/>
    <mergeCell ref="Q72:V72"/>
    <mergeCell ref="A69:E69"/>
    <mergeCell ref="F69:P69"/>
    <mergeCell ref="Q69:V69"/>
    <mergeCell ref="A70:E70"/>
    <mergeCell ref="F70:P70"/>
    <mergeCell ref="Q70:V70"/>
    <mergeCell ref="A67:E67"/>
    <mergeCell ref="F67:P67"/>
    <mergeCell ref="Q67:V67"/>
    <mergeCell ref="A68:E68"/>
    <mergeCell ref="F68:P68"/>
    <mergeCell ref="Q68:V68"/>
    <mergeCell ref="A65:E65"/>
    <mergeCell ref="F65:P65"/>
    <mergeCell ref="Q65:V65"/>
    <mergeCell ref="A66:E66"/>
    <mergeCell ref="F66:P66"/>
    <mergeCell ref="Q66:V66"/>
    <mergeCell ref="A63:E63"/>
    <mergeCell ref="F63:P63"/>
    <mergeCell ref="Q63:V63"/>
    <mergeCell ref="A64:E64"/>
    <mergeCell ref="F64:P64"/>
    <mergeCell ref="Q64:V64"/>
    <mergeCell ref="A61:E61"/>
    <mergeCell ref="F61:P61"/>
    <mergeCell ref="Q61:V61"/>
    <mergeCell ref="A62:E62"/>
    <mergeCell ref="F62:P62"/>
    <mergeCell ref="Q62:V62"/>
    <mergeCell ref="A59:E59"/>
    <mergeCell ref="F59:P59"/>
    <mergeCell ref="Q59:V59"/>
    <mergeCell ref="A60:E60"/>
    <mergeCell ref="F60:P60"/>
    <mergeCell ref="Q60:V60"/>
    <mergeCell ref="A57:E57"/>
    <mergeCell ref="F57:P57"/>
    <mergeCell ref="Q57:V57"/>
    <mergeCell ref="A58:E58"/>
    <mergeCell ref="F58:P58"/>
    <mergeCell ref="Q58:V58"/>
    <mergeCell ref="A55:E55"/>
    <mergeCell ref="F55:P55"/>
    <mergeCell ref="Q55:V55"/>
    <mergeCell ref="A56:E56"/>
    <mergeCell ref="F56:P56"/>
    <mergeCell ref="Q56:V56"/>
    <mergeCell ref="A53:E53"/>
    <mergeCell ref="F53:P53"/>
    <mergeCell ref="Q53:V53"/>
    <mergeCell ref="A54:E54"/>
    <mergeCell ref="F54:P54"/>
    <mergeCell ref="Q54:V54"/>
    <mergeCell ref="A51:E51"/>
    <mergeCell ref="F51:P51"/>
    <mergeCell ref="Q51:V51"/>
    <mergeCell ref="A52:E52"/>
    <mergeCell ref="F52:P52"/>
    <mergeCell ref="Q52:V52"/>
    <mergeCell ref="A49:E49"/>
    <mergeCell ref="F49:P49"/>
    <mergeCell ref="Q49:V49"/>
    <mergeCell ref="A50:E50"/>
    <mergeCell ref="F50:P50"/>
    <mergeCell ref="Q50:V50"/>
    <mergeCell ref="A47:E47"/>
    <mergeCell ref="F47:P47"/>
    <mergeCell ref="Q47:V47"/>
    <mergeCell ref="A48:E48"/>
    <mergeCell ref="F48:P48"/>
    <mergeCell ref="Q48:V48"/>
    <mergeCell ref="A43:C43"/>
    <mergeCell ref="D43:H43"/>
    <mergeCell ref="I43:R43"/>
    <mergeCell ref="S43:V43"/>
    <mergeCell ref="A46:E46"/>
    <mergeCell ref="F46:P46"/>
    <mergeCell ref="Q46:V46"/>
    <mergeCell ref="A41:C41"/>
    <mergeCell ref="D41:H41"/>
    <mergeCell ref="I41:R41"/>
    <mergeCell ref="S41:V41"/>
    <mergeCell ref="A42:C42"/>
    <mergeCell ref="D42:H42"/>
    <mergeCell ref="I42:R42"/>
    <mergeCell ref="S42:V42"/>
    <mergeCell ref="A39:C39"/>
    <mergeCell ref="D39:H39"/>
    <mergeCell ref="I39:R39"/>
    <mergeCell ref="S39:V39"/>
    <mergeCell ref="A40:C40"/>
    <mergeCell ref="D40:H40"/>
    <mergeCell ref="I40:R40"/>
    <mergeCell ref="S40:V40"/>
    <mergeCell ref="A37:C37"/>
    <mergeCell ref="D37:H37"/>
    <mergeCell ref="I37:R37"/>
    <mergeCell ref="S37:V37"/>
    <mergeCell ref="A38:C38"/>
    <mergeCell ref="D38:H38"/>
    <mergeCell ref="I38:R38"/>
    <mergeCell ref="S38:V38"/>
    <mergeCell ref="A35:C35"/>
    <mergeCell ref="D35:H35"/>
    <mergeCell ref="I35:R35"/>
    <mergeCell ref="S35:V35"/>
    <mergeCell ref="A36:C36"/>
    <mergeCell ref="D36:H36"/>
    <mergeCell ref="I36:R36"/>
    <mergeCell ref="S36:V36"/>
    <mergeCell ref="A33:C33"/>
    <mergeCell ref="D33:H33"/>
    <mergeCell ref="I33:R33"/>
    <mergeCell ref="S33:V33"/>
    <mergeCell ref="A34:C34"/>
    <mergeCell ref="D34:H34"/>
    <mergeCell ref="I34:R34"/>
    <mergeCell ref="S34:V34"/>
    <mergeCell ref="A31:C31"/>
    <mergeCell ref="D31:H31"/>
    <mergeCell ref="I31:R31"/>
    <mergeCell ref="S31:V31"/>
    <mergeCell ref="A32:C32"/>
    <mergeCell ref="D32:H32"/>
    <mergeCell ref="I32:R32"/>
    <mergeCell ref="S32:V32"/>
    <mergeCell ref="A29:C29"/>
    <mergeCell ref="D29:H29"/>
    <mergeCell ref="I29:R29"/>
    <mergeCell ref="S29:V29"/>
    <mergeCell ref="A30:C30"/>
    <mergeCell ref="D30:H30"/>
    <mergeCell ref="I30:R30"/>
    <mergeCell ref="S30:V30"/>
    <mergeCell ref="A27:C27"/>
    <mergeCell ref="D27:H27"/>
    <mergeCell ref="I27:R27"/>
    <mergeCell ref="S27:V27"/>
    <mergeCell ref="A28:C28"/>
    <mergeCell ref="D28:H28"/>
    <mergeCell ref="I28:R28"/>
    <mergeCell ref="S28:V28"/>
    <mergeCell ref="A25:C25"/>
    <mergeCell ref="D25:H25"/>
    <mergeCell ref="I25:R25"/>
    <mergeCell ref="S25:V25"/>
    <mergeCell ref="A26:C26"/>
    <mergeCell ref="D26:H26"/>
    <mergeCell ref="I26:R26"/>
    <mergeCell ref="S26:V26"/>
    <mergeCell ref="A20:C20"/>
    <mergeCell ref="D20:H20"/>
    <mergeCell ref="I20:R20"/>
    <mergeCell ref="S20:V20"/>
    <mergeCell ref="A24:C24"/>
    <mergeCell ref="D24:H24"/>
    <mergeCell ref="I24:R24"/>
    <mergeCell ref="S24:V24"/>
    <mergeCell ref="A18:C18"/>
    <mergeCell ref="D18:H18"/>
    <mergeCell ref="I18:R18"/>
    <mergeCell ref="S18:V18"/>
    <mergeCell ref="A19:C19"/>
    <mergeCell ref="D19:H19"/>
    <mergeCell ref="I19:R19"/>
    <mergeCell ref="S19:V19"/>
    <mergeCell ref="A16:C16"/>
    <mergeCell ref="D16:H16"/>
    <mergeCell ref="I16:R16"/>
    <mergeCell ref="S16:V16"/>
    <mergeCell ref="A17:C17"/>
    <mergeCell ref="D17:H17"/>
    <mergeCell ref="I17:R17"/>
    <mergeCell ref="S17:V17"/>
    <mergeCell ref="A12:C12"/>
    <mergeCell ref="D12:H12"/>
    <mergeCell ref="I12:R12"/>
    <mergeCell ref="S12:V12"/>
    <mergeCell ref="A15:C15"/>
    <mergeCell ref="D15:H15"/>
    <mergeCell ref="I15:R15"/>
    <mergeCell ref="S15:V15"/>
    <mergeCell ref="A5:K5"/>
    <mergeCell ref="L5:V5"/>
    <mergeCell ref="G7:O7"/>
    <mergeCell ref="A11:C11"/>
    <mergeCell ref="D11:H11"/>
    <mergeCell ref="I11:R11"/>
    <mergeCell ref="S11:V11"/>
  </mergeCells>
  <phoneticPr fontId="8"/>
  <pageMargins left="0.78740157480314965" right="0.39370078740157483" top="0.39370078740157483" bottom="0.39370078740157483" header="0.31496062992125984" footer="0.2362204724409449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BD6A7-4AF6-447B-BE1C-BA8E480BF58D}">
  <sheetPr>
    <pageSetUpPr fitToPage="1"/>
  </sheetPr>
  <dimension ref="A1:G95"/>
  <sheetViews>
    <sheetView view="pageBreakPreview" zoomScaleNormal="100" zoomScaleSheetLayoutView="100" workbookViewId="0">
      <selection sqref="A1:D1"/>
    </sheetView>
  </sheetViews>
  <sheetFormatPr defaultRowHeight="18.75"/>
  <cols>
    <col min="1" max="1" width="12.375" style="137" customWidth="1"/>
    <col min="2" max="2" width="11.75" style="137" customWidth="1"/>
    <col min="3" max="3" width="52.625" style="138" customWidth="1"/>
    <col min="4" max="4" width="18.375" style="138" customWidth="1"/>
    <col min="5" max="16384" width="9" style="117"/>
  </cols>
  <sheetData>
    <row r="1" spans="1:4" ht="19.5" customHeight="1">
      <c r="A1" s="538" t="s">
        <v>280</v>
      </c>
      <c r="B1" s="538"/>
      <c r="C1" s="538"/>
      <c r="D1" s="538"/>
    </row>
    <row r="2" spans="1:4" ht="19.5" customHeight="1">
      <c r="A2" s="118"/>
      <c r="B2" s="118"/>
      <c r="C2" s="116" t="s">
        <v>281</v>
      </c>
      <c r="D2" s="119"/>
    </row>
    <row r="3" spans="1:4" ht="15" customHeight="1">
      <c r="A3" s="118"/>
      <c r="B3" s="118"/>
      <c r="C3" s="119"/>
      <c r="D3" s="119"/>
    </row>
    <row r="4" spans="1:4" ht="19.5" customHeight="1">
      <c r="A4" s="118"/>
      <c r="B4" s="118"/>
      <c r="C4" s="119"/>
      <c r="D4" s="120" t="s">
        <v>282</v>
      </c>
    </row>
    <row r="5" spans="1:4" ht="19.5" customHeight="1">
      <c r="A5" s="118"/>
      <c r="B5" s="118"/>
      <c r="C5" s="119"/>
      <c r="D5" s="121" t="s">
        <v>283</v>
      </c>
    </row>
    <row r="6" spans="1:4" ht="24.95" customHeight="1">
      <c r="A6" s="539" t="s">
        <v>284</v>
      </c>
      <c r="B6" s="540"/>
      <c r="C6" s="535" t="str">
        <f>採択申請書!O12</f>
        <v>ひょうご○○活動組織</v>
      </c>
      <c r="D6" s="535"/>
    </row>
    <row r="7" spans="1:4" ht="24.95" customHeight="1">
      <c r="A7" s="541" t="s">
        <v>285</v>
      </c>
      <c r="B7" s="542"/>
      <c r="C7" s="535" t="str">
        <f>採択申請書!O13</f>
        <v>　代表　山林　太郎</v>
      </c>
      <c r="D7" s="535"/>
    </row>
    <row r="8" spans="1:4" ht="24.95" customHeight="1">
      <c r="A8" s="533" t="s">
        <v>286</v>
      </c>
      <c r="B8" s="534"/>
      <c r="C8" s="535" t="s">
        <v>665</v>
      </c>
      <c r="D8" s="535"/>
    </row>
    <row r="9" spans="1:4" ht="24.95" customHeight="1">
      <c r="A9" s="536" t="s">
        <v>287</v>
      </c>
      <c r="B9" s="537"/>
      <c r="C9" s="535"/>
      <c r="D9" s="535"/>
    </row>
    <row r="10" spans="1:4" ht="24.95" customHeight="1">
      <c r="A10" s="541" t="s">
        <v>288</v>
      </c>
      <c r="B10" s="542"/>
      <c r="C10" s="535" t="s">
        <v>289</v>
      </c>
      <c r="D10" s="535"/>
    </row>
    <row r="11" spans="1:4" ht="24.95" customHeight="1">
      <c r="A11" s="541" t="s">
        <v>290</v>
      </c>
      <c r="B11" s="542"/>
      <c r="C11" s="545" t="s">
        <v>365</v>
      </c>
      <c r="D11" s="545"/>
    </row>
    <row r="12" spans="1:4" ht="15" customHeight="1">
      <c r="A12" s="122"/>
      <c r="B12" s="122"/>
      <c r="C12" s="123"/>
      <c r="D12" s="123"/>
    </row>
    <row r="13" spans="1:4" ht="19.5" customHeight="1">
      <c r="A13" s="124" t="s">
        <v>291</v>
      </c>
      <c r="B13" s="124"/>
      <c r="C13" s="125"/>
      <c r="D13" s="125"/>
    </row>
    <row r="14" spans="1:4" ht="15" customHeight="1">
      <c r="A14" s="546" t="s">
        <v>292</v>
      </c>
      <c r="B14" s="546"/>
      <c r="C14" s="546"/>
      <c r="D14" s="126" t="s">
        <v>293</v>
      </c>
    </row>
    <row r="15" spans="1:4" ht="15" customHeight="1">
      <c r="A15" s="546"/>
      <c r="B15" s="546"/>
      <c r="C15" s="546"/>
      <c r="D15" s="127" t="s">
        <v>294</v>
      </c>
    </row>
    <row r="16" spans="1:4" ht="15" customHeight="1">
      <c r="A16" s="546"/>
      <c r="B16" s="546"/>
      <c r="C16" s="546"/>
      <c r="D16" s="127" t="s">
        <v>295</v>
      </c>
    </row>
    <row r="17" spans="1:4" ht="15" customHeight="1">
      <c r="A17" s="546"/>
      <c r="B17" s="546"/>
      <c r="C17" s="546"/>
      <c r="D17" s="128" t="s">
        <v>296</v>
      </c>
    </row>
    <row r="18" spans="1:4" ht="38.1" customHeight="1">
      <c r="A18" s="129">
        <v>1</v>
      </c>
      <c r="B18" s="547" t="s">
        <v>297</v>
      </c>
      <c r="C18" s="548"/>
      <c r="D18" s="130"/>
    </row>
    <row r="19" spans="1:4" ht="38.1" customHeight="1">
      <c r="A19" s="131" t="s">
        <v>298</v>
      </c>
      <c r="B19" s="549" t="s">
        <v>299</v>
      </c>
      <c r="C19" s="550"/>
      <c r="D19" s="132"/>
    </row>
    <row r="20" spans="1:4" ht="38.1" customHeight="1">
      <c r="A20" s="133" t="s">
        <v>300</v>
      </c>
      <c r="B20" s="543" t="s">
        <v>301</v>
      </c>
      <c r="C20" s="544"/>
      <c r="D20" s="139"/>
    </row>
    <row r="21" spans="1:4" ht="38.1" customHeight="1">
      <c r="A21" s="133" t="s">
        <v>302</v>
      </c>
      <c r="B21" s="543" t="s">
        <v>303</v>
      </c>
      <c r="C21" s="544"/>
      <c r="D21" s="139"/>
    </row>
    <row r="22" spans="1:4" ht="38.1" customHeight="1">
      <c r="A22" s="133" t="s">
        <v>304</v>
      </c>
      <c r="B22" s="543" t="s">
        <v>305</v>
      </c>
      <c r="C22" s="544"/>
      <c r="D22" s="139"/>
    </row>
    <row r="23" spans="1:4" ht="38.1" customHeight="1">
      <c r="A23" s="133" t="s">
        <v>306</v>
      </c>
      <c r="B23" s="543" t="s">
        <v>307</v>
      </c>
      <c r="C23" s="544"/>
      <c r="D23" s="139"/>
    </row>
    <row r="24" spans="1:4" ht="38.1" customHeight="1">
      <c r="A24" s="133" t="s">
        <v>308</v>
      </c>
      <c r="B24" s="543" t="s">
        <v>309</v>
      </c>
      <c r="C24" s="544"/>
      <c r="D24" s="139"/>
    </row>
    <row r="25" spans="1:4" ht="38.1" customHeight="1">
      <c r="A25" s="133" t="s">
        <v>310</v>
      </c>
      <c r="B25" s="543" t="s">
        <v>311</v>
      </c>
      <c r="C25" s="544"/>
      <c r="D25" s="139"/>
    </row>
    <row r="26" spans="1:4" ht="38.1" customHeight="1">
      <c r="A26" s="131" t="s">
        <v>312</v>
      </c>
      <c r="B26" s="549" t="s">
        <v>313</v>
      </c>
      <c r="C26" s="550"/>
      <c r="D26" s="134"/>
    </row>
    <row r="27" spans="1:4" ht="38.1" customHeight="1">
      <c r="A27" s="133" t="s">
        <v>314</v>
      </c>
      <c r="B27" s="543" t="s">
        <v>315</v>
      </c>
      <c r="C27" s="544"/>
      <c r="D27" s="139"/>
    </row>
    <row r="28" spans="1:4" ht="38.1" customHeight="1">
      <c r="A28" s="133" t="s">
        <v>316</v>
      </c>
      <c r="B28" s="543" t="s">
        <v>317</v>
      </c>
      <c r="C28" s="544"/>
      <c r="D28" s="139"/>
    </row>
    <row r="29" spans="1:4" ht="38.1" customHeight="1">
      <c r="A29" s="133" t="s">
        <v>318</v>
      </c>
      <c r="B29" s="543" t="s">
        <v>319</v>
      </c>
      <c r="C29" s="544"/>
      <c r="D29" s="139"/>
    </row>
    <row r="30" spans="1:4" ht="38.1" customHeight="1">
      <c r="A30" s="133" t="s">
        <v>320</v>
      </c>
      <c r="B30" s="543" t="s">
        <v>321</v>
      </c>
      <c r="C30" s="544"/>
      <c r="D30" s="139"/>
    </row>
    <row r="31" spans="1:4" ht="38.1" customHeight="1">
      <c r="A31" s="133" t="s">
        <v>322</v>
      </c>
      <c r="B31" s="543" t="s">
        <v>323</v>
      </c>
      <c r="C31" s="544"/>
      <c r="D31" s="139"/>
    </row>
    <row r="32" spans="1:4" ht="15" customHeight="1">
      <c r="A32" s="546" t="s">
        <v>292</v>
      </c>
      <c r="B32" s="546"/>
      <c r="C32" s="546"/>
      <c r="D32" s="126" t="s">
        <v>293</v>
      </c>
    </row>
    <row r="33" spans="1:7" ht="15" customHeight="1">
      <c r="A33" s="546"/>
      <c r="B33" s="546"/>
      <c r="C33" s="546"/>
      <c r="D33" s="127" t="s">
        <v>294</v>
      </c>
    </row>
    <row r="34" spans="1:7" ht="15" customHeight="1">
      <c r="A34" s="546"/>
      <c r="B34" s="546"/>
      <c r="C34" s="546"/>
      <c r="D34" s="127" t="s">
        <v>295</v>
      </c>
    </row>
    <row r="35" spans="1:7" ht="15" customHeight="1">
      <c r="A35" s="546"/>
      <c r="B35" s="546"/>
      <c r="C35" s="546"/>
      <c r="D35" s="128" t="s">
        <v>296</v>
      </c>
    </row>
    <row r="36" spans="1:7" ht="38.1" customHeight="1">
      <c r="A36" s="133" t="s">
        <v>324</v>
      </c>
      <c r="B36" s="543" t="s">
        <v>325</v>
      </c>
      <c r="C36" s="544"/>
      <c r="D36" s="139"/>
    </row>
    <row r="37" spans="1:7" ht="38.1" customHeight="1">
      <c r="A37" s="131" t="s">
        <v>326</v>
      </c>
      <c r="B37" s="549" t="s">
        <v>327</v>
      </c>
      <c r="C37" s="550"/>
      <c r="D37" s="134"/>
    </row>
    <row r="38" spans="1:7" ht="38.1" customHeight="1">
      <c r="A38" s="133" t="s">
        <v>328</v>
      </c>
      <c r="B38" s="543" t="s">
        <v>329</v>
      </c>
      <c r="C38" s="544"/>
      <c r="D38" s="139"/>
    </row>
    <row r="39" spans="1:7" ht="38.1" customHeight="1">
      <c r="A39" s="133" t="s">
        <v>330</v>
      </c>
      <c r="B39" s="543" t="s">
        <v>331</v>
      </c>
      <c r="C39" s="544"/>
      <c r="D39" s="139"/>
    </row>
    <row r="40" spans="1:7" ht="38.1" customHeight="1">
      <c r="A40" s="133" t="s">
        <v>332</v>
      </c>
      <c r="B40" s="543" t="s">
        <v>333</v>
      </c>
      <c r="C40" s="544"/>
      <c r="D40" s="139"/>
    </row>
    <row r="41" spans="1:7" ht="38.1" customHeight="1">
      <c r="A41" s="131" t="s">
        <v>334</v>
      </c>
      <c r="B41" s="549" t="s">
        <v>335</v>
      </c>
      <c r="C41" s="550"/>
      <c r="D41" s="134"/>
    </row>
    <row r="42" spans="1:7" ht="38.1" customHeight="1">
      <c r="A42" s="133" t="s">
        <v>336</v>
      </c>
      <c r="B42" s="543" t="s">
        <v>337</v>
      </c>
      <c r="C42" s="544"/>
      <c r="D42" s="139"/>
      <c r="G42" s="135"/>
    </row>
    <row r="43" spans="1:7" ht="38.1" customHeight="1">
      <c r="A43" s="133" t="s">
        <v>338</v>
      </c>
      <c r="B43" s="543" t="s">
        <v>339</v>
      </c>
      <c r="C43" s="544"/>
      <c r="D43" s="139"/>
    </row>
    <row r="44" spans="1:7" ht="38.1" customHeight="1">
      <c r="A44" s="133" t="s">
        <v>340</v>
      </c>
      <c r="B44" s="543" t="s">
        <v>341</v>
      </c>
      <c r="C44" s="544"/>
      <c r="D44" s="139"/>
    </row>
    <row r="45" spans="1:7" ht="38.1" customHeight="1">
      <c r="A45" s="133" t="s">
        <v>342</v>
      </c>
      <c r="B45" s="543" t="s">
        <v>343</v>
      </c>
      <c r="C45" s="544"/>
      <c r="D45" s="139"/>
    </row>
    <row r="46" spans="1:7" ht="38.1" customHeight="1">
      <c r="A46" s="133" t="s">
        <v>344</v>
      </c>
      <c r="B46" s="543" t="s">
        <v>345</v>
      </c>
      <c r="C46" s="544"/>
      <c r="D46" s="139"/>
    </row>
    <row r="47" spans="1:7" ht="38.1" customHeight="1">
      <c r="A47" s="131" t="s">
        <v>346</v>
      </c>
      <c r="B47" s="549" t="s">
        <v>347</v>
      </c>
      <c r="C47" s="550"/>
      <c r="D47" s="134"/>
    </row>
    <row r="48" spans="1:7" ht="54.75" customHeight="1">
      <c r="A48" s="133" t="s">
        <v>348</v>
      </c>
      <c r="B48" s="543" t="s">
        <v>349</v>
      </c>
      <c r="C48" s="544"/>
      <c r="D48" s="139"/>
    </row>
    <row r="49" spans="1:4" ht="38.1" customHeight="1">
      <c r="A49" s="133" t="s">
        <v>350</v>
      </c>
      <c r="B49" s="543" t="s">
        <v>351</v>
      </c>
      <c r="C49" s="544"/>
      <c r="D49" s="139"/>
    </row>
    <row r="50" spans="1:4" ht="38.1" customHeight="1">
      <c r="A50" s="129">
        <v>2</v>
      </c>
      <c r="B50" s="547" t="s">
        <v>352</v>
      </c>
      <c r="C50" s="548"/>
      <c r="D50" s="136"/>
    </row>
    <row r="51" spans="1:4" ht="38.1" customHeight="1">
      <c r="A51" s="131" t="s">
        <v>353</v>
      </c>
      <c r="B51" s="549" t="s">
        <v>354</v>
      </c>
      <c r="C51" s="550"/>
      <c r="D51" s="134"/>
    </row>
    <row r="52" spans="1:4" ht="38.1" customHeight="1">
      <c r="A52" s="133" t="s">
        <v>355</v>
      </c>
      <c r="B52" s="543" t="s">
        <v>356</v>
      </c>
      <c r="C52" s="544"/>
      <c r="D52" s="139"/>
    </row>
    <row r="53" spans="1:4" ht="38.1" customHeight="1">
      <c r="A53" s="131" t="s">
        <v>357</v>
      </c>
      <c r="B53" s="549" t="s">
        <v>358</v>
      </c>
      <c r="C53" s="550"/>
      <c r="D53" s="134"/>
    </row>
    <row r="54" spans="1:4" ht="38.1" customHeight="1">
      <c r="A54" s="133" t="s">
        <v>359</v>
      </c>
      <c r="B54" s="543" t="s">
        <v>360</v>
      </c>
      <c r="C54" s="544"/>
      <c r="D54" s="139"/>
    </row>
    <row r="55" spans="1:4" ht="38.1" customHeight="1">
      <c r="A55" s="131" t="s">
        <v>361</v>
      </c>
      <c r="B55" s="549" t="s">
        <v>362</v>
      </c>
      <c r="C55" s="550"/>
      <c r="D55" s="134"/>
    </row>
    <row r="56" spans="1:4" ht="38.1" customHeight="1">
      <c r="A56" s="133" t="s">
        <v>363</v>
      </c>
      <c r="B56" s="543" t="s">
        <v>364</v>
      </c>
      <c r="C56" s="544"/>
      <c r="D56" s="139"/>
    </row>
    <row r="57" spans="1:4" ht="39.950000000000003" customHeight="1">
      <c r="A57" s="123"/>
      <c r="B57" s="123"/>
      <c r="C57" s="125"/>
      <c r="D57" s="125"/>
    </row>
    <row r="58" spans="1:4" s="137" customFormat="1" ht="33.75" customHeight="1">
      <c r="A58" s="123"/>
      <c r="B58" s="123"/>
      <c r="C58" s="125"/>
      <c r="D58" s="125"/>
    </row>
    <row r="59" spans="1:4" s="137" customFormat="1" ht="33.75" customHeight="1">
      <c r="A59" s="123"/>
      <c r="B59" s="123"/>
      <c r="C59" s="125"/>
      <c r="D59" s="125"/>
    </row>
    <row r="60" spans="1:4" s="137" customFormat="1" ht="33.75" customHeight="1">
      <c r="A60" s="123"/>
      <c r="B60" s="123"/>
      <c r="C60" s="125"/>
      <c r="D60" s="125"/>
    </row>
    <row r="61" spans="1:4" s="137" customFormat="1" ht="33.75" customHeight="1">
      <c r="A61" s="123"/>
      <c r="B61" s="123"/>
      <c r="C61" s="125"/>
      <c r="D61" s="125"/>
    </row>
    <row r="62" spans="1:4" s="137" customFormat="1" ht="33.75" customHeight="1">
      <c r="A62" s="123"/>
      <c r="B62" s="123"/>
      <c r="C62" s="125"/>
      <c r="D62" s="125"/>
    </row>
    <row r="63" spans="1:4" s="137" customFormat="1" ht="33.75" customHeight="1">
      <c r="A63" s="123"/>
      <c r="B63" s="123"/>
      <c r="C63" s="125"/>
      <c r="D63" s="125"/>
    </row>
    <row r="64" spans="1:4" s="137" customFormat="1" ht="33.75" customHeight="1">
      <c r="A64" s="123"/>
      <c r="B64" s="123"/>
      <c r="C64" s="125"/>
      <c r="D64" s="125"/>
    </row>
    <row r="65" spans="1:4" s="137" customFormat="1" ht="33.75" customHeight="1">
      <c r="A65" s="123"/>
      <c r="B65" s="123"/>
      <c r="C65" s="125"/>
      <c r="D65" s="125"/>
    </row>
    <row r="66" spans="1:4" s="137" customFormat="1" ht="33.75" customHeight="1">
      <c r="A66" s="123"/>
      <c r="B66" s="123"/>
      <c r="C66" s="125"/>
      <c r="D66" s="125"/>
    </row>
    <row r="67" spans="1:4" s="137" customFormat="1" ht="33.75" customHeight="1">
      <c r="A67" s="123"/>
      <c r="B67" s="123"/>
      <c r="C67" s="125"/>
      <c r="D67" s="125"/>
    </row>
    <row r="68" spans="1:4" s="137" customFormat="1" ht="33.75" customHeight="1">
      <c r="A68" s="123"/>
      <c r="B68" s="123"/>
      <c r="C68" s="125"/>
      <c r="D68" s="125"/>
    </row>
    <row r="69" spans="1:4" s="137" customFormat="1" ht="33.75" customHeight="1">
      <c r="A69" s="123"/>
      <c r="B69" s="123"/>
      <c r="C69" s="125"/>
      <c r="D69" s="125"/>
    </row>
    <row r="70" spans="1:4" s="137" customFormat="1" ht="33.75" customHeight="1">
      <c r="A70" s="123"/>
      <c r="B70" s="123"/>
      <c r="C70" s="125"/>
      <c r="D70" s="125"/>
    </row>
    <row r="71" spans="1:4" s="137" customFormat="1" ht="33.75" customHeight="1">
      <c r="A71" s="123"/>
      <c r="B71" s="123"/>
      <c r="C71" s="125"/>
      <c r="D71" s="125"/>
    </row>
    <row r="72" spans="1:4" s="137" customFormat="1" ht="33.75" customHeight="1">
      <c r="A72" s="123"/>
      <c r="B72" s="123"/>
      <c r="C72" s="125"/>
      <c r="D72" s="125"/>
    </row>
    <row r="73" spans="1:4" s="137" customFormat="1" ht="33.75" customHeight="1">
      <c r="A73" s="123"/>
      <c r="B73" s="123"/>
      <c r="C73" s="125"/>
      <c r="D73" s="125"/>
    </row>
    <row r="74" spans="1:4" s="137" customFormat="1" ht="33.75" customHeight="1">
      <c r="A74" s="123"/>
      <c r="B74" s="123"/>
      <c r="C74" s="125"/>
      <c r="D74" s="125"/>
    </row>
    <row r="75" spans="1:4" s="137" customFormat="1" ht="33.75" customHeight="1">
      <c r="A75" s="123"/>
      <c r="B75" s="123"/>
      <c r="C75" s="125"/>
      <c r="D75" s="125"/>
    </row>
    <row r="76" spans="1:4" s="137" customFormat="1" ht="33.75" customHeight="1">
      <c r="A76" s="123"/>
      <c r="B76" s="123"/>
      <c r="C76" s="125"/>
      <c r="D76" s="125"/>
    </row>
    <row r="77" spans="1:4" s="137" customFormat="1" ht="33.75" customHeight="1">
      <c r="A77" s="123"/>
      <c r="B77" s="123"/>
      <c r="C77" s="125"/>
      <c r="D77" s="125"/>
    </row>
    <row r="78" spans="1:4" s="137" customFormat="1" ht="33.75" customHeight="1">
      <c r="A78" s="123"/>
      <c r="B78" s="123"/>
      <c r="C78" s="125"/>
      <c r="D78" s="125"/>
    </row>
    <row r="79" spans="1:4" s="137" customFormat="1" ht="33.75" customHeight="1">
      <c r="A79" s="123"/>
      <c r="B79" s="123"/>
      <c r="C79" s="125"/>
      <c r="D79" s="125"/>
    </row>
    <row r="80" spans="1:4" s="137" customFormat="1" ht="33.75" customHeight="1">
      <c r="A80" s="123"/>
      <c r="B80" s="123"/>
      <c r="C80" s="125"/>
      <c r="D80" s="125"/>
    </row>
    <row r="81" spans="1:4" s="137" customFormat="1" ht="33.75" customHeight="1">
      <c r="A81" s="123"/>
      <c r="B81" s="123"/>
      <c r="C81" s="125"/>
      <c r="D81" s="125"/>
    </row>
    <row r="82" spans="1:4" s="137" customFormat="1" ht="33.75" customHeight="1">
      <c r="A82" s="123"/>
      <c r="B82" s="123"/>
      <c r="C82" s="125"/>
      <c r="D82" s="125"/>
    </row>
    <row r="83" spans="1:4" s="137" customFormat="1" ht="33.75" customHeight="1">
      <c r="A83" s="123"/>
      <c r="B83" s="123"/>
      <c r="C83" s="125"/>
      <c r="D83" s="125"/>
    </row>
    <row r="84" spans="1:4" s="137" customFormat="1" ht="33.75" customHeight="1">
      <c r="A84" s="123"/>
      <c r="B84" s="123"/>
      <c r="C84" s="125"/>
      <c r="D84" s="125"/>
    </row>
    <row r="85" spans="1:4" s="137" customFormat="1" ht="33.75" customHeight="1">
      <c r="A85" s="123"/>
      <c r="B85" s="123"/>
      <c r="C85" s="125"/>
      <c r="D85" s="125"/>
    </row>
    <row r="86" spans="1:4" s="137" customFormat="1" ht="33.75" customHeight="1">
      <c r="C86" s="138"/>
      <c r="D86" s="138"/>
    </row>
    <row r="87" spans="1:4" s="137" customFormat="1" ht="33.75" customHeight="1">
      <c r="C87" s="138"/>
      <c r="D87" s="138"/>
    </row>
    <row r="88" spans="1:4" s="137" customFormat="1" ht="33.75" customHeight="1">
      <c r="C88" s="138"/>
      <c r="D88" s="138"/>
    </row>
    <row r="89" spans="1:4" s="137" customFormat="1" ht="33.75" customHeight="1">
      <c r="C89" s="138"/>
      <c r="D89" s="138"/>
    </row>
    <row r="90" spans="1:4" s="137" customFormat="1" ht="33.75" customHeight="1">
      <c r="C90" s="138"/>
      <c r="D90" s="138"/>
    </row>
    <row r="91" spans="1:4" s="137" customFormat="1" ht="33.75" customHeight="1">
      <c r="C91" s="138"/>
      <c r="D91" s="138"/>
    </row>
    <row r="92" spans="1:4" s="137" customFormat="1" ht="33.75" customHeight="1">
      <c r="C92" s="138"/>
      <c r="D92" s="138"/>
    </row>
    <row r="93" spans="1:4" s="137" customFormat="1" ht="33.75" customHeight="1">
      <c r="C93" s="138"/>
      <c r="D93" s="138"/>
    </row>
    <row r="94" spans="1:4" s="137" customFormat="1" ht="33.75" customHeight="1">
      <c r="C94" s="138"/>
      <c r="D94" s="138"/>
    </row>
    <row r="95" spans="1:4" s="137" customFormat="1" ht="33.75" customHeight="1">
      <c r="C95" s="138"/>
      <c r="D95" s="138"/>
    </row>
  </sheetData>
  <mergeCells count="49">
    <mergeCell ref="B52:C52"/>
    <mergeCell ref="B53:C53"/>
    <mergeCell ref="B54:C54"/>
    <mergeCell ref="B55:C55"/>
    <mergeCell ref="B56:C56"/>
    <mergeCell ref="B51:C51"/>
    <mergeCell ref="B40:C40"/>
    <mergeCell ref="B41:C41"/>
    <mergeCell ref="B42:C42"/>
    <mergeCell ref="B43:C43"/>
    <mergeCell ref="B44:C44"/>
    <mergeCell ref="B45:C45"/>
    <mergeCell ref="B46:C46"/>
    <mergeCell ref="B47:C47"/>
    <mergeCell ref="B48:C48"/>
    <mergeCell ref="B49:C49"/>
    <mergeCell ref="B50:C50"/>
    <mergeCell ref="B39:C39"/>
    <mergeCell ref="B25:C25"/>
    <mergeCell ref="B26:C26"/>
    <mergeCell ref="B27:C27"/>
    <mergeCell ref="B28:C28"/>
    <mergeCell ref="B29:C29"/>
    <mergeCell ref="B30:C30"/>
    <mergeCell ref="B31:C31"/>
    <mergeCell ref="A32:C35"/>
    <mergeCell ref="B36:C36"/>
    <mergeCell ref="B37:C37"/>
    <mergeCell ref="B38:C38"/>
    <mergeCell ref="B24:C24"/>
    <mergeCell ref="A10:B10"/>
    <mergeCell ref="C10:D10"/>
    <mergeCell ref="A11:B11"/>
    <mergeCell ref="C11:D11"/>
    <mergeCell ref="A14:C17"/>
    <mergeCell ref="B18:C18"/>
    <mergeCell ref="B19:C19"/>
    <mergeCell ref="B20:C20"/>
    <mergeCell ref="B21:C21"/>
    <mergeCell ref="B22:C22"/>
    <mergeCell ref="B23:C23"/>
    <mergeCell ref="A8:B8"/>
    <mergeCell ref="C8:D9"/>
    <mergeCell ref="A9:B9"/>
    <mergeCell ref="A1:D1"/>
    <mergeCell ref="A6:B6"/>
    <mergeCell ref="C6:D6"/>
    <mergeCell ref="A7:B7"/>
    <mergeCell ref="C7:D7"/>
  </mergeCells>
  <phoneticPr fontId="8"/>
  <dataValidations count="1">
    <dataValidation type="list" allowBlank="1" showInputMessage="1" showErrorMessage="1" sqref="D54 D20:D25 D56 D38:D40 D42:D46 D48:D49 D52 D27:D31 D36" xr:uid="{296907F4-EB54-4D23-BC63-17BCE861087B}">
      <formula1>"○,✕,△,━"</formula1>
    </dataValidation>
  </dataValidations>
  <printOptions horizontalCentered="1"/>
  <pageMargins left="0.59055118110236227" right="0.59055118110236227" top="0.59055118110236227" bottom="0.39370078740157483" header="0.31496062992125984" footer="0.31496062992125984"/>
  <pageSetup paperSize="9" scale="87" fitToHeight="0" orientation="portrait" r:id="rId1"/>
  <rowBreaks count="1" manualBreakCount="1">
    <brk id="3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申請チェックリスト</vt:lpstr>
      <vt:lpstr>採択申請書</vt:lpstr>
      <vt:lpstr>活動計画書</vt:lpstr>
      <vt:lpstr>13-1_計画図</vt:lpstr>
      <vt:lpstr>13-2_現地写真</vt:lpstr>
      <vt:lpstr>協定書</vt:lpstr>
      <vt:lpstr>活動組織規約</vt:lpstr>
      <vt:lpstr>参加同意書</vt:lpstr>
      <vt:lpstr>個別規範ﾁｪｯｸｼｰﾄ</vt:lpstr>
      <vt:lpstr>クロコンチェック</vt:lpstr>
      <vt:lpstr>暴力団排除条例誓約書</vt:lpstr>
      <vt:lpstr>採択決定前着手届</vt:lpstr>
      <vt:lpstr>資機材購入理由書</vt:lpstr>
      <vt:lpstr>採択決定前着手届!_Hlk92833663</vt:lpstr>
      <vt:lpstr>採択申請書!_Hlk92833663</vt:lpstr>
      <vt:lpstr>'13-1_計画図'!Print_Area</vt:lpstr>
      <vt:lpstr>'13-2_現地写真'!Print_Area</vt:lpstr>
      <vt:lpstr>クロコンチェック!Print_Area</vt:lpstr>
      <vt:lpstr>活動計画書!Print_Area</vt:lpstr>
      <vt:lpstr>活動組織規約!Print_Area</vt:lpstr>
      <vt:lpstr>協定書!Print_Area</vt:lpstr>
      <vt:lpstr>個別規範ﾁｪｯｸｼｰﾄ!Print_Area</vt:lpstr>
      <vt:lpstr>採択決定前着手届!Print_Area</vt:lpstr>
      <vt:lpstr>採択申請書!Print_Area</vt:lpstr>
      <vt:lpstr>参加同意書!Print_Area</vt:lpstr>
      <vt:lpstr>資機材購入理由書!Print_Area</vt:lpstr>
      <vt:lpstr>申請チェックリスト!Print_Area</vt:lpstr>
      <vt:lpstr>暴力団排除条例誓約書!Print_Area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2025-04-11T00:18:03Z</dcterms:modified>
</cp:coreProperties>
</file>