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ocuments\07_tamenHP_R504\tamenteki\material\youshiki\"/>
    </mc:Choice>
  </mc:AlternateContent>
  <xr:revisionPtr revIDLastSave="0" documentId="13_ncr:1_{909E6B12-84C3-424B-8554-751426E8AB1D}" xr6:coauthVersionLast="47" xr6:coauthVersionMax="47" xr10:uidLastSave="{00000000-0000-0000-0000-000000000000}"/>
  <bookViews>
    <workbookView xWindow="28680" yWindow="-120" windowWidth="29040" windowHeight="15840" xr2:uid="{334C3208-D0E0-4AA6-9F2E-DD2B8ACE6EBA}"/>
  </bookViews>
  <sheets>
    <sheet name="人件費" sheetId="4" r:id="rId1"/>
  </sheets>
  <definedNames>
    <definedName name="_xlnm.Print_Area" localSheetId="0">人件費!$A$1:$R$81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8" i="4" l="1"/>
  <c r="E77" i="4"/>
  <c r="L78" i="4"/>
  <c r="K78" i="4"/>
  <c r="J78" i="4"/>
  <c r="I78" i="4"/>
  <c r="H78" i="4"/>
  <c r="G78" i="4"/>
  <c r="F78" i="4"/>
  <c r="L77" i="4"/>
  <c r="K77" i="4"/>
  <c r="J77" i="4"/>
  <c r="I77" i="4"/>
  <c r="H77" i="4"/>
  <c r="H79" i="4" s="1"/>
  <c r="G77" i="4"/>
  <c r="F77" i="4"/>
  <c r="L76" i="4"/>
  <c r="K76" i="4"/>
  <c r="K79" i="4" s="1"/>
  <c r="J76" i="4"/>
  <c r="J79" i="4" s="1"/>
  <c r="I76" i="4"/>
  <c r="H76" i="4"/>
  <c r="G76" i="4"/>
  <c r="F76" i="4"/>
  <c r="E76" i="4"/>
  <c r="M75" i="4"/>
  <c r="N75" i="4" s="1"/>
  <c r="M74" i="4"/>
  <c r="N74" i="4" s="1"/>
  <c r="M73" i="4"/>
  <c r="N73" i="4" s="1"/>
  <c r="O73" i="4" s="1"/>
  <c r="M72" i="4"/>
  <c r="N72" i="4" s="1"/>
  <c r="M71" i="4"/>
  <c r="N71" i="4" s="1"/>
  <c r="M70" i="4"/>
  <c r="N70" i="4" s="1"/>
  <c r="O70" i="4" s="1"/>
  <c r="M69" i="4"/>
  <c r="N69" i="4" s="1"/>
  <c r="M68" i="4"/>
  <c r="N68" i="4" s="1"/>
  <c r="M67" i="4"/>
  <c r="N67" i="4" s="1"/>
  <c r="M66" i="4"/>
  <c r="N66" i="4" s="1"/>
  <c r="M65" i="4"/>
  <c r="N65" i="4" s="1"/>
  <c r="M64" i="4"/>
  <c r="N64" i="4" s="1"/>
  <c r="O64" i="4" s="1"/>
  <c r="M63" i="4"/>
  <c r="N63" i="4" s="1"/>
  <c r="M62" i="4"/>
  <c r="N62" i="4" s="1"/>
  <c r="M61" i="4"/>
  <c r="N61" i="4" s="1"/>
  <c r="M60" i="4"/>
  <c r="N60" i="4" s="1"/>
  <c r="M59" i="4"/>
  <c r="N59" i="4" s="1"/>
  <c r="M58" i="4"/>
  <c r="N58" i="4" s="1"/>
  <c r="O58" i="4" s="1"/>
  <c r="M57" i="4"/>
  <c r="N57" i="4" s="1"/>
  <c r="M56" i="4"/>
  <c r="N56" i="4" s="1"/>
  <c r="M55" i="4"/>
  <c r="N55" i="4" s="1"/>
  <c r="M54" i="4"/>
  <c r="M53" i="4"/>
  <c r="N53" i="4" s="1"/>
  <c r="M52" i="4"/>
  <c r="N52" i="4" s="1"/>
  <c r="M51" i="4"/>
  <c r="N51" i="4" s="1"/>
  <c r="M50" i="4"/>
  <c r="N50" i="4" s="1"/>
  <c r="M49" i="4"/>
  <c r="N49" i="4" s="1"/>
  <c r="O49" i="4" s="1"/>
  <c r="M48" i="4"/>
  <c r="N48" i="4" s="1"/>
  <c r="M47" i="4"/>
  <c r="N47" i="4" s="1"/>
  <c r="M46" i="4"/>
  <c r="M9" i="4"/>
  <c r="N9" i="4" s="1"/>
  <c r="O9" i="4" s="1"/>
  <c r="M10" i="4"/>
  <c r="N10" i="4" s="1"/>
  <c r="M11" i="4"/>
  <c r="N11" i="4" s="1"/>
  <c r="M12" i="4"/>
  <c r="N12" i="4" s="1"/>
  <c r="O12" i="4" s="1"/>
  <c r="M13" i="4"/>
  <c r="N13" i="4"/>
  <c r="M14" i="4"/>
  <c r="N14" i="4" s="1"/>
  <c r="M15" i="4"/>
  <c r="N15" i="4" s="1"/>
  <c r="M16" i="4"/>
  <c r="N16" i="4" s="1"/>
  <c r="M17" i="4"/>
  <c r="N17" i="4" s="1"/>
  <c r="M18" i="4"/>
  <c r="N18" i="4" s="1"/>
  <c r="O18" i="4" s="1"/>
  <c r="M19" i="4"/>
  <c r="N19" i="4" s="1"/>
  <c r="M20" i="4"/>
  <c r="N20" i="4" s="1"/>
  <c r="M21" i="4"/>
  <c r="N21" i="4" s="1"/>
  <c r="O21" i="4" s="1"/>
  <c r="M22" i="4"/>
  <c r="N22" i="4" s="1"/>
  <c r="M23" i="4"/>
  <c r="N23" i="4" s="1"/>
  <c r="M24" i="4"/>
  <c r="N24" i="4" s="1"/>
  <c r="O24" i="4" s="1"/>
  <c r="M25" i="4"/>
  <c r="N25" i="4" s="1"/>
  <c r="M26" i="4"/>
  <c r="N26" i="4" s="1"/>
  <c r="M27" i="4"/>
  <c r="N27" i="4" s="1"/>
  <c r="O27" i="4" s="1"/>
  <c r="M28" i="4"/>
  <c r="N28" i="4" s="1"/>
  <c r="M29" i="4"/>
  <c r="N29" i="4" s="1"/>
  <c r="M30" i="4"/>
  <c r="N30" i="4" s="1"/>
  <c r="O30" i="4" s="1"/>
  <c r="M31" i="4"/>
  <c r="N31" i="4" s="1"/>
  <c r="M32" i="4"/>
  <c r="N32" i="4" s="1"/>
  <c r="M33" i="4"/>
  <c r="N33" i="4" s="1"/>
  <c r="M34" i="4"/>
  <c r="N34" i="4" s="1"/>
  <c r="M35" i="4"/>
  <c r="N35" i="4" s="1"/>
  <c r="L37" i="4"/>
  <c r="K37" i="4"/>
  <c r="J37" i="4"/>
  <c r="I37" i="4"/>
  <c r="H37" i="4"/>
  <c r="G37" i="4"/>
  <c r="F37" i="4"/>
  <c r="E37" i="4"/>
  <c r="L38" i="4"/>
  <c r="K38" i="4"/>
  <c r="J38" i="4"/>
  <c r="I38" i="4"/>
  <c r="H38" i="4"/>
  <c r="G38" i="4"/>
  <c r="F38" i="4"/>
  <c r="E38" i="4"/>
  <c r="I36" i="4"/>
  <c r="H36" i="4"/>
  <c r="H39" i="4" s="1"/>
  <c r="G36" i="4"/>
  <c r="G39" i="4" s="1"/>
  <c r="F36" i="4"/>
  <c r="F39" i="4" s="1"/>
  <c r="L36" i="4"/>
  <c r="K36" i="4"/>
  <c r="J36" i="4"/>
  <c r="E36" i="4"/>
  <c r="E39" i="4" s="1"/>
  <c r="M8" i="4"/>
  <c r="N8" i="4" s="1"/>
  <c r="M7" i="4"/>
  <c r="N7" i="4" s="1"/>
  <c r="M6" i="4"/>
  <c r="N6" i="4" s="1"/>
  <c r="O15" i="4" l="1"/>
  <c r="E79" i="4"/>
  <c r="O61" i="4"/>
  <c r="I39" i="4"/>
  <c r="O6" i="4"/>
  <c r="O67" i="4"/>
  <c r="L79" i="4"/>
  <c r="F79" i="4"/>
  <c r="G79" i="4"/>
  <c r="J39" i="4"/>
  <c r="O55" i="4"/>
  <c r="I79" i="4"/>
  <c r="K39" i="4"/>
  <c r="L39" i="4"/>
  <c r="O33" i="4"/>
  <c r="M76" i="4"/>
  <c r="M78" i="4"/>
  <c r="N77" i="4"/>
  <c r="N46" i="4"/>
  <c r="N54" i="4"/>
  <c r="N78" i="4" s="1"/>
  <c r="M77" i="4"/>
  <c r="M38" i="4"/>
  <c r="N38" i="4"/>
  <c r="M37" i="4"/>
  <c r="N37" i="4"/>
  <c r="M36" i="4"/>
  <c r="N36" i="4"/>
  <c r="N76" i="4" l="1"/>
  <c r="O46" i="4"/>
  <c r="M39" i="4"/>
  <c r="M79" i="4"/>
  <c r="O36" i="4"/>
  <c r="N39" i="4"/>
  <c r="O52" i="4"/>
  <c r="N79" i="4" l="1"/>
  <c r="O76" i="4"/>
</calcChain>
</file>

<file path=xl/sharedStrings.xml><?xml version="1.0" encoding="utf-8"?>
<sst xmlns="http://schemas.openxmlformats.org/spreadsheetml/2006/main" count="227" uniqueCount="29">
  <si>
    <t>氏名</t>
    <rPh sb="0" eb="2">
      <t>シメイ</t>
    </rPh>
    <phoneticPr fontId="2"/>
  </si>
  <si>
    <t>№</t>
    <phoneticPr fontId="2"/>
  </si>
  <si>
    <t>参加
人数</t>
    <rPh sb="0" eb="2">
      <t>サンカ</t>
    </rPh>
    <rPh sb="3" eb="5">
      <t>ニンズウ</t>
    </rPh>
    <phoneticPr fontId="2"/>
  </si>
  <si>
    <t>領収印</t>
    <rPh sb="0" eb="2">
      <t>リョウシュウ</t>
    </rPh>
    <rPh sb="2" eb="3">
      <t>イン</t>
    </rPh>
    <phoneticPr fontId="2"/>
  </si>
  <si>
    <t>領収
月日</t>
    <rPh sb="0" eb="2">
      <t>リョウシュウ</t>
    </rPh>
    <rPh sb="3" eb="5">
      <t>ガッピ</t>
    </rPh>
    <phoneticPr fontId="2"/>
  </si>
  <si>
    <t>○山○朗</t>
    <rPh sb="1" eb="2">
      <t>ヤマ</t>
    </rPh>
    <rPh sb="3" eb="4">
      <t>ロウ</t>
    </rPh>
    <phoneticPr fontId="2"/>
  </si>
  <si>
    <t>○田○一</t>
    <rPh sb="1" eb="2">
      <t>タ</t>
    </rPh>
    <rPh sb="3" eb="4">
      <t>イチ</t>
    </rPh>
    <phoneticPr fontId="2"/>
  </si>
  <si>
    <t>○川○太</t>
    <rPh sb="1" eb="2">
      <t>カワ</t>
    </rPh>
    <rPh sb="3" eb="4">
      <t>タ</t>
    </rPh>
    <phoneticPr fontId="2"/>
  </si>
  <si>
    <t>○尾○一</t>
    <rPh sb="1" eb="2">
      <t>オ</t>
    </rPh>
    <rPh sb="3" eb="4">
      <t>イチ</t>
    </rPh>
    <phoneticPr fontId="2"/>
  </si>
  <si>
    <t>○川○野</t>
    <rPh sb="1" eb="2">
      <t>カワ</t>
    </rPh>
    <rPh sb="3" eb="4">
      <t>ノ</t>
    </rPh>
    <phoneticPr fontId="2"/>
  </si>
  <si>
    <t>○山○一</t>
    <rPh sb="1" eb="2">
      <t>ヤマ</t>
    </rPh>
    <rPh sb="3" eb="4">
      <t>イチ</t>
    </rPh>
    <phoneticPr fontId="2"/>
  </si>
  <si>
    <t>○森○子</t>
    <rPh sb="1" eb="2">
      <t>モリ</t>
    </rPh>
    <rPh sb="3" eb="4">
      <t>コ</t>
    </rPh>
    <phoneticPr fontId="2"/>
  </si>
  <si>
    <t>○川○朗</t>
    <rPh sb="1" eb="2">
      <t>カワ</t>
    </rPh>
    <rPh sb="3" eb="4">
      <t>ロウ</t>
    </rPh>
    <phoneticPr fontId="2"/>
  </si>
  <si>
    <t>○田○二</t>
    <rPh sb="1" eb="2">
      <t>タ</t>
    </rPh>
    <rPh sb="3" eb="4">
      <t>ニ</t>
    </rPh>
    <phoneticPr fontId="2"/>
  </si>
  <si>
    <t>○山○希</t>
    <rPh sb="1" eb="2">
      <t>ヤマ</t>
    </rPh>
    <rPh sb="3" eb="4">
      <t>キ</t>
    </rPh>
    <phoneticPr fontId="2"/>
  </si>
  <si>
    <t>小計</t>
    <rPh sb="0" eb="1">
      <t>ショウ</t>
    </rPh>
    <rPh sb="1" eb="2">
      <t>ケイ</t>
    </rPh>
    <phoneticPr fontId="2"/>
  </si>
  <si>
    <t>○</t>
    <phoneticPr fontId="2"/>
  </si>
  <si>
    <t>㊞</t>
    <phoneticPr fontId="2"/>
  </si>
  <si>
    <t>合計</t>
    <rPh sb="0" eb="2">
      <t>ゴウケイ</t>
    </rPh>
    <phoneticPr fontId="2"/>
  </si>
  <si>
    <t>R7年度 人件費管理表</t>
    <rPh sb="2" eb="4">
      <t>ネンド</t>
    </rPh>
    <rPh sb="5" eb="11">
      <t>ジンケンヒカンリヒョウ</t>
    </rPh>
    <phoneticPr fontId="2"/>
  </si>
  <si>
    <t>人件費
5.000円/日</t>
    <rPh sb="0" eb="3">
      <t>ジンケンヒ</t>
    </rPh>
    <rPh sb="9" eb="10">
      <t>エン</t>
    </rPh>
    <rPh sb="11" eb="12">
      <t>ニチ</t>
    </rPh>
    <phoneticPr fontId="2"/>
  </si>
  <si>
    <t>活動日</t>
    <rPh sb="0" eb="2">
      <t>カツドウ</t>
    </rPh>
    <rPh sb="2" eb="3">
      <t>ヒ</t>
    </rPh>
    <phoneticPr fontId="2"/>
  </si>
  <si>
    <t>○</t>
  </si>
  <si>
    <t>①</t>
    <phoneticPr fontId="2"/>
  </si>
  <si>
    <t>②</t>
    <phoneticPr fontId="2"/>
  </si>
  <si>
    <t>③</t>
    <phoneticPr fontId="2"/>
  </si>
  <si>
    <t>①：活動推進費、②森林資源活用、③竹林資源活用、④機能強化、⑤関係人口</t>
    <rPh sb="2" eb="7">
      <t>カツドウスイシンヒ</t>
    </rPh>
    <rPh sb="9" eb="13">
      <t>シンリンシゲン</t>
    </rPh>
    <rPh sb="13" eb="15">
      <t>カツヨウ</t>
    </rPh>
    <rPh sb="17" eb="23">
      <t>チクリンシゲンカツヨウ</t>
    </rPh>
    <rPh sb="25" eb="29">
      <t>キノウキョウカ</t>
    </rPh>
    <rPh sb="31" eb="35">
      <t>カンケイジンコウ</t>
    </rPh>
    <phoneticPr fontId="2"/>
  </si>
  <si>
    <t>区分</t>
    <rPh sb="0" eb="2">
      <t>クブン</t>
    </rPh>
    <phoneticPr fontId="2"/>
  </si>
  <si>
    <t>令和7年度里山林活性化による多面的機能発揮対策交付金の活動人件費として領収しました。</t>
    <rPh sb="0" eb="2">
      <t>レイワ</t>
    </rPh>
    <rPh sb="3" eb="5">
      <t>ネンド</t>
    </rPh>
    <rPh sb="5" eb="11">
      <t>サトヤマリンカッセイカ</t>
    </rPh>
    <rPh sb="14" eb="19">
      <t>タメンテキキノウ</t>
    </rPh>
    <rPh sb="19" eb="23">
      <t>ハッキタイサク</t>
    </rPh>
    <rPh sb="23" eb="26">
      <t>コウフキン</t>
    </rPh>
    <rPh sb="27" eb="32">
      <t>カツドウジンケンヒ</t>
    </rPh>
    <rPh sb="35" eb="37">
      <t>リョウシュウ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</si>
</sst>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BIZ UDPゴシック"/>
      <family val="3"/>
      <charset val="128"/>
    </font>
    <font>
      <b/>
      <sz val="10"/>
      <color theme="1"/>
      <name val="BIZ UDPゴシック"/>
      <family val="3"/>
      <charset val="128"/>
    </font>
    <font>
      <sz val="9"/>
      <color theme="1"/>
      <name val="BIZ UDPゴシック"/>
      <family val="3"/>
      <charset val="128"/>
    </font>
    <font>
      <sz val="22"/>
      <color rgb="FFFF0000"/>
      <name val="BIZ UDPゴシック"/>
      <family val="3"/>
      <charset val="128"/>
    </font>
    <font>
      <sz val="10"/>
      <color rgb="FFFF000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4" fillId="2" borderId="0" xfId="0" applyFont="1" applyFill="1">
      <alignment vertical="center"/>
    </xf>
    <xf numFmtId="0" fontId="3" fillId="2" borderId="0" xfId="0" applyFont="1" applyFill="1">
      <alignment vertical="center"/>
    </xf>
    <xf numFmtId="0" fontId="4" fillId="2" borderId="12" xfId="0" applyFont="1" applyFill="1" applyBorder="1">
      <alignment vertical="center"/>
    </xf>
    <xf numFmtId="0" fontId="3" fillId="0" borderId="1" xfId="0" applyFont="1" applyBorder="1" applyAlignment="1">
      <alignment horizontal="center" vertical="center"/>
    </xf>
    <xf numFmtId="0" fontId="3" fillId="2" borderId="0" xfId="0" applyFont="1" applyFill="1" applyAlignment="1">
      <alignment horizontal="center" vertical="center"/>
    </xf>
    <xf numFmtId="176" fontId="5" fillId="0" borderId="1" xfId="0" applyNumberFormat="1" applyFont="1" applyBorder="1" applyAlignment="1">
      <alignment horizontal="center" vertical="center"/>
    </xf>
    <xf numFmtId="176" fontId="3" fillId="2" borderId="0" xfId="0" applyNumberFormat="1" applyFont="1" applyFill="1">
      <alignment vertical="center"/>
    </xf>
    <xf numFmtId="0" fontId="3" fillId="0" borderId="1" xfId="0" applyFont="1" applyBorder="1">
      <alignment vertical="center"/>
    </xf>
    <xf numFmtId="38" fontId="3" fillId="0" borderId="1" xfId="1" applyFont="1" applyBorder="1">
      <alignment vertical="center"/>
    </xf>
    <xf numFmtId="0" fontId="7" fillId="2" borderId="0" xfId="0" applyFont="1" applyFill="1" applyAlignment="1">
      <alignment horizontal="center" vertical="center"/>
    </xf>
    <xf numFmtId="0" fontId="3" fillId="0" borderId="7" xfId="0" applyFont="1" applyBorder="1" applyAlignment="1">
      <alignment horizontal="center" vertical="center"/>
    </xf>
    <xf numFmtId="38" fontId="3" fillId="0" borderId="7" xfId="1" applyFont="1" applyFill="1" applyBorder="1">
      <alignment vertical="center"/>
    </xf>
    <xf numFmtId="0" fontId="3" fillId="0" borderId="0" xfId="0" applyFont="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lignment vertical="center"/>
    </xf>
    <xf numFmtId="38" fontId="3" fillId="3" borderId="6" xfId="1" applyFont="1" applyFill="1" applyBorder="1">
      <alignment vertical="center"/>
    </xf>
    <xf numFmtId="0" fontId="3" fillId="4" borderId="8" xfId="0" applyFont="1" applyFill="1" applyBorder="1" applyAlignment="1">
      <alignment horizontal="center" vertical="center"/>
    </xf>
    <xf numFmtId="0" fontId="3" fillId="4" borderId="8" xfId="0" applyFont="1" applyFill="1" applyBorder="1">
      <alignment vertical="center"/>
    </xf>
    <xf numFmtId="0" fontId="4" fillId="2" borderId="12" xfId="0" applyFont="1" applyFill="1" applyBorder="1" applyAlignment="1">
      <alignment horizontal="right" vertical="center"/>
    </xf>
    <xf numFmtId="38" fontId="3" fillId="0" borderId="2" xfId="1" applyFont="1" applyFill="1" applyBorder="1">
      <alignment vertical="center"/>
    </xf>
    <xf numFmtId="38" fontId="3" fillId="0" borderId="6" xfId="1" applyFont="1" applyBorder="1" applyAlignment="1">
      <alignment horizontal="center" vertical="center"/>
    </xf>
    <xf numFmtId="38" fontId="3" fillId="0" borderId="15" xfId="1" applyFont="1" applyBorder="1" applyAlignment="1">
      <alignment horizontal="center" vertical="center"/>
    </xf>
    <xf numFmtId="38" fontId="3" fillId="0" borderId="10" xfId="1"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3" fillId="0" borderId="1" xfId="0" applyFont="1" applyBorder="1" applyAlignment="1">
      <alignment horizontal="center" vertical="center" wrapText="1"/>
    </xf>
    <xf numFmtId="0" fontId="6" fillId="0" borderId="6"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left" vertical="center"/>
    </xf>
    <xf numFmtId="0" fontId="4" fillId="2" borderId="0" xfId="0" applyFont="1" applyFill="1" applyBorder="1">
      <alignment vertical="center"/>
    </xf>
    <xf numFmtId="0" fontId="3" fillId="0" borderId="0" xfId="0" applyFont="1" applyBorder="1">
      <alignment vertical="center"/>
    </xf>
    <xf numFmtId="0" fontId="4" fillId="2" borderId="0" xfId="0" applyFont="1" applyFill="1" applyBorder="1" applyAlignment="1">
      <alignment horizontal="right" vertical="center"/>
    </xf>
    <xf numFmtId="0" fontId="3" fillId="0" borderId="7" xfId="0" applyFont="1" applyBorder="1" applyAlignment="1">
      <alignment horizontal="right" vertical="center"/>
    </xf>
  </cellXfs>
  <cellStyles count="2">
    <cellStyle name="桁区切り" xfId="1" builtinId="6"/>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FDD9-F396-46CB-A778-EF37BF54F1BC}">
  <sheetPr>
    <pageSetUpPr fitToPage="1"/>
  </sheetPr>
  <dimension ref="A1:T81"/>
  <sheetViews>
    <sheetView tabSelected="1" view="pageBreakPreview" zoomScale="70" zoomScaleNormal="70" zoomScaleSheetLayoutView="70" workbookViewId="0">
      <pane ySplit="5" topLeftCell="A30" activePane="bottomLeft" state="frozen"/>
      <selection pane="bottomLeft" activeCell="O46" sqref="O46:O48"/>
    </sheetView>
  </sheetViews>
  <sheetFormatPr defaultRowHeight="12" x14ac:dyDescent="0.4"/>
  <cols>
    <col min="1" max="1" width="2.375" style="3" customWidth="1"/>
    <col min="2" max="2" width="4.875" style="1" bestFit="1" customWidth="1"/>
    <col min="3" max="3" width="9.25" style="1" bestFit="1" customWidth="1"/>
    <col min="4" max="4" width="8.5" style="1" customWidth="1"/>
    <col min="5" max="12" width="7.625" style="14" customWidth="1"/>
    <col min="13" max="13" width="7.5" style="1" bestFit="1" customWidth="1"/>
    <col min="14" max="14" width="10.125" style="1" bestFit="1" customWidth="1"/>
    <col min="15" max="15" width="10.125" style="1" customWidth="1"/>
    <col min="16" max="16" width="7.375" style="1" bestFit="1" customWidth="1"/>
    <col min="17" max="17" width="7.625" style="1" bestFit="1" customWidth="1"/>
    <col min="18" max="18" width="2.125" style="3" customWidth="1"/>
    <col min="19" max="19" width="4.875" style="3" customWidth="1"/>
    <col min="20" max="20" width="9" style="3"/>
    <col min="21" max="16384" width="9" style="1"/>
  </cols>
  <sheetData>
    <row r="1" spans="1:19" x14ac:dyDescent="0.4">
      <c r="A1" s="1"/>
      <c r="B1" s="47"/>
      <c r="C1" s="46"/>
      <c r="D1" s="46"/>
      <c r="E1" s="46"/>
      <c r="F1" s="46"/>
      <c r="G1" s="46"/>
      <c r="H1" s="46"/>
      <c r="I1" s="46"/>
      <c r="J1" s="46"/>
      <c r="K1" s="46"/>
      <c r="L1" s="48"/>
      <c r="M1" s="48"/>
      <c r="N1" s="48"/>
      <c r="O1" s="48"/>
      <c r="P1" s="48"/>
      <c r="Q1" s="48"/>
    </row>
    <row r="2" spans="1:19" s="3" customFormat="1" ht="22.5" customHeight="1" x14ac:dyDescent="0.4">
      <c r="A2" s="2"/>
      <c r="B2" s="46" t="s">
        <v>19</v>
      </c>
      <c r="C2" s="46"/>
      <c r="D2" s="46"/>
      <c r="E2" s="46"/>
      <c r="F2" s="46"/>
      <c r="G2" s="46"/>
      <c r="H2" s="46"/>
      <c r="I2" s="46"/>
      <c r="J2" s="46"/>
      <c r="K2" s="46"/>
      <c r="L2" s="48"/>
      <c r="M2" s="48"/>
      <c r="N2" s="48"/>
      <c r="O2" s="48"/>
      <c r="P2" s="48"/>
      <c r="Q2" s="48"/>
    </row>
    <row r="3" spans="1:19" s="3" customFormat="1" x14ac:dyDescent="0.4">
      <c r="A3" s="2"/>
      <c r="B3" s="4" t="s">
        <v>28</v>
      </c>
      <c r="C3" s="4"/>
      <c r="D3" s="4"/>
      <c r="E3" s="4"/>
      <c r="F3" s="4"/>
      <c r="G3" s="4"/>
      <c r="H3" s="4"/>
      <c r="I3" s="4"/>
      <c r="J3" s="4"/>
      <c r="K3" s="4"/>
      <c r="L3" s="20"/>
      <c r="M3" s="20"/>
      <c r="N3" s="20"/>
      <c r="O3" s="20"/>
      <c r="P3" s="20"/>
      <c r="Q3" s="20"/>
    </row>
    <row r="4" spans="1:19" x14ac:dyDescent="0.4">
      <c r="B4" s="27" t="s">
        <v>1</v>
      </c>
      <c r="C4" s="27" t="s">
        <v>0</v>
      </c>
      <c r="D4" s="27" t="s">
        <v>27</v>
      </c>
      <c r="E4" s="27" t="s">
        <v>21</v>
      </c>
      <c r="F4" s="27"/>
      <c r="G4" s="27"/>
      <c r="H4" s="27"/>
      <c r="I4" s="27"/>
      <c r="J4" s="27"/>
      <c r="K4" s="27"/>
      <c r="L4" s="27"/>
      <c r="M4" s="36" t="s">
        <v>2</v>
      </c>
      <c r="N4" s="36" t="s">
        <v>20</v>
      </c>
      <c r="O4" s="25" t="s">
        <v>18</v>
      </c>
      <c r="P4" s="36" t="s">
        <v>4</v>
      </c>
      <c r="Q4" s="27" t="s">
        <v>3</v>
      </c>
      <c r="R4" s="6"/>
    </row>
    <row r="5" spans="1:19" x14ac:dyDescent="0.4">
      <c r="B5" s="27"/>
      <c r="C5" s="27"/>
      <c r="D5" s="27"/>
      <c r="E5" s="7">
        <v>45843</v>
      </c>
      <c r="F5" s="7">
        <v>45920</v>
      </c>
      <c r="G5" s="7">
        <v>45940</v>
      </c>
      <c r="H5" s="7">
        <v>45950</v>
      </c>
      <c r="I5" s="7">
        <v>45971</v>
      </c>
      <c r="J5" s="7">
        <v>45981</v>
      </c>
      <c r="K5" s="7">
        <v>46001</v>
      </c>
      <c r="L5" s="7"/>
      <c r="M5" s="36"/>
      <c r="N5" s="36"/>
      <c r="O5" s="26"/>
      <c r="P5" s="36"/>
      <c r="Q5" s="27"/>
      <c r="R5" s="6"/>
      <c r="S5" s="8"/>
    </row>
    <row r="6" spans="1:19" ht="17.25" customHeight="1" x14ac:dyDescent="0.4">
      <c r="B6" s="27">
        <v>1</v>
      </c>
      <c r="C6" s="27" t="s">
        <v>5</v>
      </c>
      <c r="D6" s="5" t="s">
        <v>23</v>
      </c>
      <c r="E6" s="5" t="s">
        <v>22</v>
      </c>
      <c r="F6" s="5"/>
      <c r="G6" s="5"/>
      <c r="H6" s="5"/>
      <c r="I6" s="5"/>
      <c r="J6" s="5"/>
      <c r="K6" s="5"/>
      <c r="L6" s="5"/>
      <c r="M6" s="9">
        <f>COUNTA(E6:L6)</f>
        <v>1</v>
      </c>
      <c r="N6" s="10">
        <f>M6*5000</f>
        <v>5000</v>
      </c>
      <c r="O6" s="22">
        <f>SUM(N6:N8)</f>
        <v>20000</v>
      </c>
      <c r="P6" s="30">
        <v>46003</v>
      </c>
      <c r="Q6" s="37" t="s">
        <v>17</v>
      </c>
      <c r="R6" s="11"/>
    </row>
    <row r="7" spans="1:19" ht="17.25" customHeight="1" x14ac:dyDescent="0.4">
      <c r="B7" s="28"/>
      <c r="C7" s="28"/>
      <c r="D7" s="15" t="s">
        <v>24</v>
      </c>
      <c r="E7" s="15"/>
      <c r="F7" s="15"/>
      <c r="G7" s="15"/>
      <c r="H7" s="15"/>
      <c r="I7" s="15" t="s">
        <v>22</v>
      </c>
      <c r="J7" s="15"/>
      <c r="K7" s="15"/>
      <c r="L7" s="15"/>
      <c r="M7" s="16">
        <f t="shared" ref="M7:M35" si="0">COUNTA(E7:L7)</f>
        <v>1</v>
      </c>
      <c r="N7" s="17">
        <f t="shared" ref="N7:N35" si="1">M7*5000</f>
        <v>5000</v>
      </c>
      <c r="O7" s="23"/>
      <c r="P7" s="31"/>
      <c r="Q7" s="34"/>
      <c r="R7" s="11"/>
    </row>
    <row r="8" spans="1:19" ht="17.25" customHeight="1" thickBot="1" x14ac:dyDescent="0.45">
      <c r="B8" s="29"/>
      <c r="C8" s="29"/>
      <c r="D8" s="18" t="s">
        <v>25</v>
      </c>
      <c r="E8" s="18"/>
      <c r="F8" s="18"/>
      <c r="G8" s="18" t="s">
        <v>16</v>
      </c>
      <c r="H8" s="18"/>
      <c r="I8" s="18"/>
      <c r="J8" s="18"/>
      <c r="K8" s="18" t="s">
        <v>16</v>
      </c>
      <c r="L8" s="18"/>
      <c r="M8" s="19">
        <f t="shared" si="0"/>
        <v>2</v>
      </c>
      <c r="N8" s="19">
        <f t="shared" si="1"/>
        <v>10000</v>
      </c>
      <c r="O8" s="24"/>
      <c r="P8" s="32"/>
      <c r="Q8" s="35"/>
      <c r="R8" s="11"/>
    </row>
    <row r="9" spans="1:19" ht="17.25" customHeight="1" thickTop="1" x14ac:dyDescent="0.4">
      <c r="B9" s="27">
        <v>2</v>
      </c>
      <c r="C9" s="27" t="s">
        <v>6</v>
      </c>
      <c r="D9" s="5" t="s">
        <v>23</v>
      </c>
      <c r="E9" s="5" t="s">
        <v>22</v>
      </c>
      <c r="F9" s="5"/>
      <c r="G9" s="5"/>
      <c r="H9" s="5"/>
      <c r="I9" s="5"/>
      <c r="J9" s="5"/>
      <c r="K9" s="5"/>
      <c r="L9" s="5"/>
      <c r="M9" s="9">
        <f t="shared" si="0"/>
        <v>1</v>
      </c>
      <c r="N9" s="10">
        <f t="shared" si="1"/>
        <v>5000</v>
      </c>
      <c r="O9" s="22">
        <f t="shared" ref="O9" si="2">SUM(N9:N11)</f>
        <v>25000</v>
      </c>
      <c r="P9" s="30">
        <v>46003</v>
      </c>
      <c r="Q9" s="33" t="s">
        <v>17</v>
      </c>
      <c r="R9" s="11"/>
    </row>
    <row r="10" spans="1:19" ht="17.25" customHeight="1" x14ac:dyDescent="0.4">
      <c r="B10" s="28"/>
      <c r="C10" s="28"/>
      <c r="D10" s="15" t="s">
        <v>24</v>
      </c>
      <c r="E10" s="15"/>
      <c r="F10" s="15"/>
      <c r="G10" s="15"/>
      <c r="H10" s="15" t="s">
        <v>22</v>
      </c>
      <c r="I10" s="15" t="s">
        <v>22</v>
      </c>
      <c r="J10" s="15"/>
      <c r="K10" s="15"/>
      <c r="L10" s="15"/>
      <c r="M10" s="16">
        <f t="shared" si="0"/>
        <v>2</v>
      </c>
      <c r="N10" s="17">
        <f t="shared" si="1"/>
        <v>10000</v>
      </c>
      <c r="O10" s="23"/>
      <c r="P10" s="31"/>
      <c r="Q10" s="34"/>
      <c r="R10" s="11"/>
    </row>
    <row r="11" spans="1:19" ht="17.25" customHeight="1" thickBot="1" x14ac:dyDescent="0.45">
      <c r="B11" s="29"/>
      <c r="C11" s="29"/>
      <c r="D11" s="18" t="s">
        <v>25</v>
      </c>
      <c r="E11" s="18"/>
      <c r="F11" s="18"/>
      <c r="G11" s="18" t="s">
        <v>16</v>
      </c>
      <c r="H11" s="18"/>
      <c r="I11" s="18"/>
      <c r="J11" s="18"/>
      <c r="K11" s="18" t="s">
        <v>16</v>
      </c>
      <c r="L11" s="18"/>
      <c r="M11" s="19">
        <f t="shared" si="0"/>
        <v>2</v>
      </c>
      <c r="N11" s="19">
        <f t="shared" si="1"/>
        <v>10000</v>
      </c>
      <c r="O11" s="24"/>
      <c r="P11" s="32"/>
      <c r="Q11" s="35"/>
      <c r="R11" s="11"/>
    </row>
    <row r="12" spans="1:19" ht="17.25" customHeight="1" thickTop="1" x14ac:dyDescent="0.4">
      <c r="B12" s="27">
        <v>3</v>
      </c>
      <c r="C12" s="27" t="s">
        <v>7</v>
      </c>
      <c r="D12" s="5" t="s">
        <v>23</v>
      </c>
      <c r="E12" s="5" t="s">
        <v>22</v>
      </c>
      <c r="F12" s="5" t="s">
        <v>16</v>
      </c>
      <c r="G12" s="5"/>
      <c r="H12" s="5"/>
      <c r="I12" s="5"/>
      <c r="J12" s="5"/>
      <c r="K12" s="5"/>
      <c r="L12" s="5"/>
      <c r="M12" s="9">
        <f t="shared" si="0"/>
        <v>2</v>
      </c>
      <c r="N12" s="10">
        <f t="shared" si="1"/>
        <v>10000</v>
      </c>
      <c r="O12" s="22">
        <f t="shared" ref="O12" si="3">SUM(N12:N14)</f>
        <v>30000</v>
      </c>
      <c r="P12" s="30">
        <v>46003</v>
      </c>
      <c r="Q12" s="33" t="s">
        <v>17</v>
      </c>
      <c r="R12" s="11"/>
    </row>
    <row r="13" spans="1:19" ht="17.25" customHeight="1" x14ac:dyDescent="0.4">
      <c r="B13" s="28"/>
      <c r="C13" s="28"/>
      <c r="D13" s="15" t="s">
        <v>24</v>
      </c>
      <c r="E13" s="15"/>
      <c r="F13" s="15"/>
      <c r="G13" s="15"/>
      <c r="H13" s="15" t="s">
        <v>22</v>
      </c>
      <c r="I13" s="15" t="s">
        <v>22</v>
      </c>
      <c r="J13" s="15"/>
      <c r="K13" s="15"/>
      <c r="L13" s="15"/>
      <c r="M13" s="16">
        <f t="shared" si="0"/>
        <v>2</v>
      </c>
      <c r="N13" s="17">
        <f t="shared" si="1"/>
        <v>10000</v>
      </c>
      <c r="O13" s="23"/>
      <c r="P13" s="31"/>
      <c r="Q13" s="34"/>
      <c r="R13" s="11"/>
    </row>
    <row r="14" spans="1:19" ht="17.25" customHeight="1" thickBot="1" x14ac:dyDescent="0.45">
      <c r="B14" s="29"/>
      <c r="C14" s="29"/>
      <c r="D14" s="18" t="s">
        <v>25</v>
      </c>
      <c r="E14" s="18"/>
      <c r="F14" s="18"/>
      <c r="G14" s="18" t="s">
        <v>16</v>
      </c>
      <c r="H14" s="18"/>
      <c r="I14" s="18"/>
      <c r="J14" s="18"/>
      <c r="K14" s="18" t="s">
        <v>16</v>
      </c>
      <c r="L14" s="18"/>
      <c r="M14" s="19">
        <f t="shared" si="0"/>
        <v>2</v>
      </c>
      <c r="N14" s="19">
        <f t="shared" si="1"/>
        <v>10000</v>
      </c>
      <c r="O14" s="24"/>
      <c r="P14" s="32"/>
      <c r="Q14" s="35"/>
      <c r="R14" s="11"/>
    </row>
    <row r="15" spans="1:19" ht="17.25" customHeight="1" thickTop="1" x14ac:dyDescent="0.4">
      <c r="B15" s="27">
        <v>4</v>
      </c>
      <c r="C15" s="27" t="s">
        <v>8</v>
      </c>
      <c r="D15" s="5" t="s">
        <v>23</v>
      </c>
      <c r="E15" s="5" t="s">
        <v>22</v>
      </c>
      <c r="F15" s="5" t="s">
        <v>16</v>
      </c>
      <c r="G15" s="5"/>
      <c r="H15" s="5"/>
      <c r="I15" s="5"/>
      <c r="J15" s="5"/>
      <c r="K15" s="5"/>
      <c r="L15" s="5"/>
      <c r="M15" s="9">
        <f t="shared" si="0"/>
        <v>2</v>
      </c>
      <c r="N15" s="10">
        <f t="shared" si="1"/>
        <v>10000</v>
      </c>
      <c r="O15" s="22">
        <f t="shared" ref="O15" si="4">SUM(N15:N17)</f>
        <v>30000</v>
      </c>
      <c r="P15" s="30">
        <v>46003</v>
      </c>
      <c r="Q15" s="33" t="s">
        <v>17</v>
      </c>
      <c r="R15" s="11"/>
    </row>
    <row r="16" spans="1:19" ht="17.25" customHeight="1" x14ac:dyDescent="0.4">
      <c r="B16" s="28"/>
      <c r="C16" s="28"/>
      <c r="D16" s="15" t="s">
        <v>24</v>
      </c>
      <c r="E16" s="15"/>
      <c r="F16" s="15"/>
      <c r="G16" s="15"/>
      <c r="H16" s="15" t="s">
        <v>22</v>
      </c>
      <c r="I16" s="15" t="s">
        <v>22</v>
      </c>
      <c r="J16" s="15"/>
      <c r="K16" s="15"/>
      <c r="L16" s="15"/>
      <c r="M16" s="16">
        <f t="shared" si="0"/>
        <v>2</v>
      </c>
      <c r="N16" s="17">
        <f t="shared" si="1"/>
        <v>10000</v>
      </c>
      <c r="O16" s="23"/>
      <c r="P16" s="31"/>
      <c r="Q16" s="34"/>
      <c r="R16" s="11"/>
    </row>
    <row r="17" spans="2:18" ht="17.25" customHeight="1" thickBot="1" x14ac:dyDescent="0.45">
      <c r="B17" s="29"/>
      <c r="C17" s="29"/>
      <c r="D17" s="18" t="s">
        <v>25</v>
      </c>
      <c r="E17" s="18"/>
      <c r="F17" s="18"/>
      <c r="G17" s="18" t="s">
        <v>16</v>
      </c>
      <c r="H17" s="18"/>
      <c r="I17" s="18"/>
      <c r="J17" s="18"/>
      <c r="K17" s="18" t="s">
        <v>16</v>
      </c>
      <c r="L17" s="18"/>
      <c r="M17" s="19">
        <f t="shared" si="0"/>
        <v>2</v>
      </c>
      <c r="N17" s="19">
        <f t="shared" si="1"/>
        <v>10000</v>
      </c>
      <c r="O17" s="24"/>
      <c r="P17" s="32"/>
      <c r="Q17" s="35"/>
      <c r="R17" s="11"/>
    </row>
    <row r="18" spans="2:18" ht="17.25" customHeight="1" thickTop="1" x14ac:dyDescent="0.4">
      <c r="B18" s="27">
        <v>5</v>
      </c>
      <c r="C18" s="27" t="s">
        <v>9</v>
      </c>
      <c r="D18" s="5" t="s">
        <v>23</v>
      </c>
      <c r="E18" s="5" t="s">
        <v>16</v>
      </c>
      <c r="F18" s="5"/>
      <c r="G18" s="5"/>
      <c r="H18" s="5"/>
      <c r="I18" s="5"/>
      <c r="J18" s="5"/>
      <c r="K18" s="5"/>
      <c r="L18" s="5"/>
      <c r="M18" s="9">
        <f t="shared" si="0"/>
        <v>1</v>
      </c>
      <c r="N18" s="10">
        <f t="shared" si="1"/>
        <v>5000</v>
      </c>
      <c r="O18" s="22">
        <f t="shared" ref="O18" si="5">SUM(N18:N20)</f>
        <v>20000</v>
      </c>
      <c r="P18" s="30">
        <v>46003</v>
      </c>
      <c r="Q18" s="33" t="s">
        <v>17</v>
      </c>
      <c r="R18" s="11"/>
    </row>
    <row r="19" spans="2:18" ht="17.25" customHeight="1" x14ac:dyDescent="0.4">
      <c r="B19" s="28"/>
      <c r="C19" s="28"/>
      <c r="D19" s="15" t="s">
        <v>24</v>
      </c>
      <c r="E19" s="15"/>
      <c r="F19" s="15"/>
      <c r="G19" s="15"/>
      <c r="H19" s="15"/>
      <c r="I19" s="15"/>
      <c r="J19" s="15" t="s">
        <v>16</v>
      </c>
      <c r="K19" s="15"/>
      <c r="L19" s="15"/>
      <c r="M19" s="16">
        <f t="shared" si="0"/>
        <v>1</v>
      </c>
      <c r="N19" s="17">
        <f t="shared" si="1"/>
        <v>5000</v>
      </c>
      <c r="O19" s="23"/>
      <c r="P19" s="31"/>
      <c r="Q19" s="34"/>
      <c r="R19" s="11"/>
    </row>
    <row r="20" spans="2:18" ht="17.25" customHeight="1" thickBot="1" x14ac:dyDescent="0.45">
      <c r="B20" s="29"/>
      <c r="C20" s="29"/>
      <c r="D20" s="18" t="s">
        <v>25</v>
      </c>
      <c r="E20" s="18"/>
      <c r="F20" s="18"/>
      <c r="G20" s="18" t="s">
        <v>16</v>
      </c>
      <c r="H20" s="18"/>
      <c r="I20" s="18"/>
      <c r="J20" s="18"/>
      <c r="K20" s="18" t="s">
        <v>16</v>
      </c>
      <c r="L20" s="18"/>
      <c r="M20" s="19">
        <f t="shared" si="0"/>
        <v>2</v>
      </c>
      <c r="N20" s="19">
        <f t="shared" si="1"/>
        <v>10000</v>
      </c>
      <c r="O20" s="24"/>
      <c r="P20" s="32"/>
      <c r="Q20" s="35"/>
      <c r="R20" s="11"/>
    </row>
    <row r="21" spans="2:18" ht="17.25" customHeight="1" thickTop="1" x14ac:dyDescent="0.4">
      <c r="B21" s="27">
        <v>6</v>
      </c>
      <c r="C21" s="27" t="s">
        <v>10</v>
      </c>
      <c r="D21" s="5" t="s">
        <v>23</v>
      </c>
      <c r="E21" s="5"/>
      <c r="F21" s="5" t="s">
        <v>16</v>
      </c>
      <c r="G21" s="5"/>
      <c r="H21" s="5"/>
      <c r="I21" s="5"/>
      <c r="J21" s="5"/>
      <c r="K21" s="5"/>
      <c r="L21" s="5"/>
      <c r="M21" s="9">
        <f t="shared" si="0"/>
        <v>1</v>
      </c>
      <c r="N21" s="10">
        <f t="shared" si="1"/>
        <v>5000</v>
      </c>
      <c r="O21" s="22">
        <f t="shared" ref="O21" si="6">SUM(N21:N23)</f>
        <v>20000</v>
      </c>
      <c r="P21" s="30">
        <v>46003</v>
      </c>
      <c r="Q21" s="33" t="s">
        <v>17</v>
      </c>
      <c r="R21" s="11"/>
    </row>
    <row r="22" spans="2:18" ht="17.25" customHeight="1" x14ac:dyDescent="0.4">
      <c r="B22" s="28"/>
      <c r="C22" s="28"/>
      <c r="D22" s="15" t="s">
        <v>24</v>
      </c>
      <c r="E22" s="15"/>
      <c r="F22" s="15"/>
      <c r="G22" s="15"/>
      <c r="H22" s="15"/>
      <c r="I22" s="15"/>
      <c r="J22" s="15" t="s">
        <v>16</v>
      </c>
      <c r="K22" s="15"/>
      <c r="L22" s="15"/>
      <c r="M22" s="16">
        <f t="shared" si="0"/>
        <v>1</v>
      </c>
      <c r="N22" s="17">
        <f t="shared" si="1"/>
        <v>5000</v>
      </c>
      <c r="O22" s="23"/>
      <c r="P22" s="31"/>
      <c r="Q22" s="34"/>
      <c r="R22" s="11"/>
    </row>
    <row r="23" spans="2:18" ht="17.25" customHeight="1" thickBot="1" x14ac:dyDescent="0.45">
      <c r="B23" s="29"/>
      <c r="C23" s="29"/>
      <c r="D23" s="18" t="s">
        <v>25</v>
      </c>
      <c r="E23" s="18"/>
      <c r="F23" s="18"/>
      <c r="G23" s="18" t="s">
        <v>16</v>
      </c>
      <c r="H23" s="18"/>
      <c r="I23" s="18"/>
      <c r="J23" s="18"/>
      <c r="K23" s="18" t="s">
        <v>16</v>
      </c>
      <c r="L23" s="18"/>
      <c r="M23" s="19">
        <f t="shared" si="0"/>
        <v>2</v>
      </c>
      <c r="N23" s="19">
        <f t="shared" si="1"/>
        <v>10000</v>
      </c>
      <c r="O23" s="24"/>
      <c r="P23" s="32"/>
      <c r="Q23" s="35"/>
      <c r="R23" s="11"/>
    </row>
    <row r="24" spans="2:18" ht="17.25" customHeight="1" thickTop="1" x14ac:dyDescent="0.4">
      <c r="B24" s="27">
        <v>7</v>
      </c>
      <c r="C24" s="27" t="s">
        <v>11</v>
      </c>
      <c r="D24" s="5" t="s">
        <v>23</v>
      </c>
      <c r="E24" s="5"/>
      <c r="F24" s="5" t="s">
        <v>16</v>
      </c>
      <c r="G24" s="5"/>
      <c r="H24" s="5"/>
      <c r="I24" s="5"/>
      <c r="J24" s="5"/>
      <c r="K24" s="5"/>
      <c r="L24" s="5"/>
      <c r="M24" s="9">
        <f t="shared" si="0"/>
        <v>1</v>
      </c>
      <c r="N24" s="10">
        <f t="shared" si="1"/>
        <v>5000</v>
      </c>
      <c r="O24" s="22">
        <f t="shared" ref="O24" si="7">SUM(N24:N26)</f>
        <v>25000</v>
      </c>
      <c r="P24" s="30">
        <v>46003</v>
      </c>
      <c r="Q24" s="33" t="s">
        <v>17</v>
      </c>
      <c r="R24" s="11"/>
    </row>
    <row r="25" spans="2:18" ht="17.25" customHeight="1" x14ac:dyDescent="0.4">
      <c r="B25" s="28"/>
      <c r="C25" s="28"/>
      <c r="D25" s="15" t="s">
        <v>24</v>
      </c>
      <c r="E25" s="15"/>
      <c r="F25" s="15"/>
      <c r="G25" s="15"/>
      <c r="H25" s="15" t="s">
        <v>22</v>
      </c>
      <c r="I25" s="15" t="s">
        <v>22</v>
      </c>
      <c r="J25" s="15"/>
      <c r="K25" s="15"/>
      <c r="L25" s="15"/>
      <c r="M25" s="16">
        <f t="shared" si="0"/>
        <v>2</v>
      </c>
      <c r="N25" s="17">
        <f t="shared" si="1"/>
        <v>10000</v>
      </c>
      <c r="O25" s="23"/>
      <c r="P25" s="31"/>
      <c r="Q25" s="34"/>
      <c r="R25" s="11"/>
    </row>
    <row r="26" spans="2:18" ht="17.25" customHeight="1" thickBot="1" x14ac:dyDescent="0.45">
      <c r="B26" s="29"/>
      <c r="C26" s="29"/>
      <c r="D26" s="18" t="s">
        <v>25</v>
      </c>
      <c r="E26" s="18"/>
      <c r="F26" s="18"/>
      <c r="G26" s="18" t="s">
        <v>16</v>
      </c>
      <c r="H26" s="18"/>
      <c r="I26" s="18"/>
      <c r="J26" s="18"/>
      <c r="K26" s="18" t="s">
        <v>16</v>
      </c>
      <c r="L26" s="18"/>
      <c r="M26" s="19">
        <f t="shared" si="0"/>
        <v>2</v>
      </c>
      <c r="N26" s="19">
        <f t="shared" si="1"/>
        <v>10000</v>
      </c>
      <c r="O26" s="24"/>
      <c r="P26" s="32"/>
      <c r="Q26" s="35"/>
      <c r="R26" s="11"/>
    </row>
    <row r="27" spans="2:18" ht="17.25" customHeight="1" thickTop="1" x14ac:dyDescent="0.4">
      <c r="B27" s="27">
        <v>8</v>
      </c>
      <c r="C27" s="27" t="s">
        <v>14</v>
      </c>
      <c r="D27" s="5" t="s">
        <v>23</v>
      </c>
      <c r="E27" s="5" t="s">
        <v>22</v>
      </c>
      <c r="F27" s="5"/>
      <c r="G27" s="5"/>
      <c r="H27" s="5"/>
      <c r="I27" s="5"/>
      <c r="J27" s="5"/>
      <c r="K27" s="5"/>
      <c r="L27" s="5"/>
      <c r="M27" s="9">
        <f t="shared" si="0"/>
        <v>1</v>
      </c>
      <c r="N27" s="10">
        <f t="shared" si="1"/>
        <v>5000</v>
      </c>
      <c r="O27" s="22">
        <f t="shared" ref="O27" si="8">SUM(N27:N29)</f>
        <v>15000</v>
      </c>
      <c r="P27" s="30">
        <v>46003</v>
      </c>
      <c r="Q27" s="33" t="s">
        <v>17</v>
      </c>
      <c r="R27" s="11"/>
    </row>
    <row r="28" spans="2:18" ht="17.25" customHeight="1" x14ac:dyDescent="0.4">
      <c r="B28" s="28"/>
      <c r="C28" s="28"/>
      <c r="D28" s="15" t="s">
        <v>24</v>
      </c>
      <c r="E28" s="15"/>
      <c r="F28" s="15"/>
      <c r="G28" s="15"/>
      <c r="H28" s="15"/>
      <c r="I28" s="15"/>
      <c r="J28" s="15" t="s">
        <v>16</v>
      </c>
      <c r="K28" s="15"/>
      <c r="L28" s="15"/>
      <c r="M28" s="16">
        <f t="shared" si="0"/>
        <v>1</v>
      </c>
      <c r="N28" s="17">
        <f t="shared" si="1"/>
        <v>5000</v>
      </c>
      <c r="O28" s="23"/>
      <c r="P28" s="31"/>
      <c r="Q28" s="34"/>
      <c r="R28" s="11"/>
    </row>
    <row r="29" spans="2:18" ht="17.25" customHeight="1" thickBot="1" x14ac:dyDescent="0.45">
      <c r="B29" s="29"/>
      <c r="C29" s="29"/>
      <c r="D29" s="18" t="s">
        <v>25</v>
      </c>
      <c r="E29" s="18"/>
      <c r="F29" s="18"/>
      <c r="G29" s="18"/>
      <c r="H29" s="18"/>
      <c r="I29" s="18"/>
      <c r="J29" s="18"/>
      <c r="K29" s="18" t="s">
        <v>16</v>
      </c>
      <c r="L29" s="18"/>
      <c r="M29" s="19">
        <f t="shared" si="0"/>
        <v>1</v>
      </c>
      <c r="N29" s="19">
        <f t="shared" si="1"/>
        <v>5000</v>
      </c>
      <c r="O29" s="24"/>
      <c r="P29" s="32"/>
      <c r="Q29" s="35"/>
      <c r="R29" s="11"/>
    </row>
    <row r="30" spans="2:18" ht="17.25" customHeight="1" thickTop="1" x14ac:dyDescent="0.4">
      <c r="B30" s="27">
        <v>9</v>
      </c>
      <c r="C30" s="27" t="s">
        <v>12</v>
      </c>
      <c r="D30" s="5" t="s">
        <v>23</v>
      </c>
      <c r="E30" s="5"/>
      <c r="F30" s="5" t="s">
        <v>16</v>
      </c>
      <c r="G30" s="5"/>
      <c r="H30" s="5"/>
      <c r="I30" s="5"/>
      <c r="J30" s="5"/>
      <c r="K30" s="5"/>
      <c r="L30" s="5"/>
      <c r="M30" s="9">
        <f t="shared" si="0"/>
        <v>1</v>
      </c>
      <c r="N30" s="10">
        <f t="shared" si="1"/>
        <v>5000</v>
      </c>
      <c r="O30" s="22">
        <f t="shared" ref="O30" si="9">SUM(N30:N32)</f>
        <v>15000</v>
      </c>
      <c r="P30" s="30">
        <v>46003</v>
      </c>
      <c r="Q30" s="33" t="s">
        <v>17</v>
      </c>
      <c r="R30" s="11"/>
    </row>
    <row r="31" spans="2:18" ht="17.25" customHeight="1" x14ac:dyDescent="0.4">
      <c r="B31" s="28"/>
      <c r="C31" s="28"/>
      <c r="D31" s="15" t="s">
        <v>24</v>
      </c>
      <c r="E31" s="15"/>
      <c r="F31" s="15"/>
      <c r="G31" s="15"/>
      <c r="H31" s="15"/>
      <c r="I31" s="15"/>
      <c r="J31" s="15" t="s">
        <v>16</v>
      </c>
      <c r="K31" s="15"/>
      <c r="L31" s="15"/>
      <c r="M31" s="16">
        <f t="shared" si="0"/>
        <v>1</v>
      </c>
      <c r="N31" s="17">
        <f t="shared" si="1"/>
        <v>5000</v>
      </c>
      <c r="O31" s="23"/>
      <c r="P31" s="31"/>
      <c r="Q31" s="34"/>
      <c r="R31" s="11"/>
    </row>
    <row r="32" spans="2:18" ht="17.25" customHeight="1" thickBot="1" x14ac:dyDescent="0.45">
      <c r="B32" s="29"/>
      <c r="C32" s="29"/>
      <c r="D32" s="18" t="s">
        <v>25</v>
      </c>
      <c r="E32" s="18"/>
      <c r="F32" s="18"/>
      <c r="G32" s="18"/>
      <c r="H32" s="18"/>
      <c r="I32" s="18"/>
      <c r="J32" s="18"/>
      <c r="K32" s="18" t="s">
        <v>16</v>
      </c>
      <c r="L32" s="18"/>
      <c r="M32" s="19">
        <f t="shared" si="0"/>
        <v>1</v>
      </c>
      <c r="N32" s="19">
        <f t="shared" si="1"/>
        <v>5000</v>
      </c>
      <c r="O32" s="24"/>
      <c r="P32" s="32"/>
      <c r="Q32" s="35"/>
      <c r="R32" s="11"/>
    </row>
    <row r="33" spans="1:19" ht="17.25" customHeight="1" thickTop="1" x14ac:dyDescent="0.4">
      <c r="B33" s="27">
        <v>10</v>
      </c>
      <c r="C33" s="27" t="s">
        <v>13</v>
      </c>
      <c r="D33" s="5" t="s">
        <v>23</v>
      </c>
      <c r="E33" s="5" t="s">
        <v>22</v>
      </c>
      <c r="F33" s="5"/>
      <c r="G33" s="5"/>
      <c r="H33" s="5"/>
      <c r="I33" s="5"/>
      <c r="J33" s="5"/>
      <c r="K33" s="5"/>
      <c r="L33" s="5"/>
      <c r="M33" s="9">
        <f t="shared" si="0"/>
        <v>1</v>
      </c>
      <c r="N33" s="10">
        <f t="shared" si="1"/>
        <v>5000</v>
      </c>
      <c r="O33" s="22">
        <f t="shared" ref="O33" si="10">SUM(N33:N35)</f>
        <v>15000</v>
      </c>
      <c r="P33" s="30">
        <v>46003</v>
      </c>
      <c r="Q33" s="33" t="s">
        <v>17</v>
      </c>
      <c r="R33" s="11"/>
    </row>
    <row r="34" spans="1:19" ht="17.25" customHeight="1" x14ac:dyDescent="0.4">
      <c r="B34" s="28"/>
      <c r="C34" s="28"/>
      <c r="D34" s="15" t="s">
        <v>24</v>
      </c>
      <c r="E34" s="15"/>
      <c r="F34" s="15"/>
      <c r="G34" s="15"/>
      <c r="H34" s="15"/>
      <c r="I34" s="15"/>
      <c r="J34" s="15" t="s">
        <v>16</v>
      </c>
      <c r="K34" s="15"/>
      <c r="L34" s="15"/>
      <c r="M34" s="16">
        <f t="shared" si="0"/>
        <v>1</v>
      </c>
      <c r="N34" s="17">
        <f t="shared" si="1"/>
        <v>5000</v>
      </c>
      <c r="O34" s="23"/>
      <c r="P34" s="31"/>
      <c r="Q34" s="34"/>
      <c r="R34" s="11"/>
    </row>
    <row r="35" spans="1:19" ht="17.25" customHeight="1" thickBot="1" x14ac:dyDescent="0.45">
      <c r="B35" s="29"/>
      <c r="C35" s="29"/>
      <c r="D35" s="18" t="s">
        <v>25</v>
      </c>
      <c r="E35" s="18"/>
      <c r="F35" s="18"/>
      <c r="G35" s="18"/>
      <c r="H35" s="18"/>
      <c r="I35" s="18"/>
      <c r="J35" s="18"/>
      <c r="K35" s="18" t="s">
        <v>16</v>
      </c>
      <c r="L35" s="18"/>
      <c r="M35" s="19">
        <f t="shared" si="0"/>
        <v>1</v>
      </c>
      <c r="N35" s="19">
        <f t="shared" si="1"/>
        <v>5000</v>
      </c>
      <c r="O35" s="24"/>
      <c r="P35" s="32"/>
      <c r="Q35" s="35"/>
      <c r="R35" s="11"/>
    </row>
    <row r="36" spans="1:19" ht="17.25" customHeight="1" thickTop="1" x14ac:dyDescent="0.4">
      <c r="B36" s="27" t="s">
        <v>15</v>
      </c>
      <c r="C36" s="27"/>
      <c r="D36" s="5" t="s">
        <v>23</v>
      </c>
      <c r="E36" s="5">
        <f t="shared" ref="E36:I37" si="11">COUNTA(E6,E9,E12,E15,E18,E21,E24,E27,E30,E33)</f>
        <v>7</v>
      </c>
      <c r="F36" s="5">
        <f t="shared" si="11"/>
        <v>5</v>
      </c>
      <c r="G36" s="5">
        <f t="shared" si="11"/>
        <v>0</v>
      </c>
      <c r="H36" s="5">
        <f t="shared" si="11"/>
        <v>0</v>
      </c>
      <c r="I36" s="5">
        <f t="shared" si="11"/>
        <v>0</v>
      </c>
      <c r="J36" s="5">
        <f t="shared" ref="J36:L36" si="12">COUNTA(J6,J9,J12,J15,J18,J21,J24,J27,J30,J33)</f>
        <v>0</v>
      </c>
      <c r="K36" s="5">
        <f t="shared" si="12"/>
        <v>0</v>
      </c>
      <c r="L36" s="5">
        <f t="shared" si="12"/>
        <v>0</v>
      </c>
      <c r="M36" s="9">
        <f t="shared" ref="M36:N38" si="13">SUM(M6,M9,M12,M15,M18,M21,M24,M27,M30,M33)</f>
        <v>12</v>
      </c>
      <c r="N36" s="10">
        <f t="shared" si="13"/>
        <v>60000</v>
      </c>
      <c r="O36" s="22">
        <f t="shared" ref="O36" si="14">SUM(N36:N38)</f>
        <v>215000</v>
      </c>
      <c r="P36" s="38"/>
      <c r="Q36" s="39"/>
      <c r="R36" s="6"/>
    </row>
    <row r="37" spans="1:19" ht="17.25" customHeight="1" x14ac:dyDescent="0.4">
      <c r="B37" s="28"/>
      <c r="C37" s="28"/>
      <c r="D37" s="15" t="s">
        <v>24</v>
      </c>
      <c r="E37" s="15">
        <f t="shared" si="11"/>
        <v>0</v>
      </c>
      <c r="F37" s="15">
        <f t="shared" si="11"/>
        <v>0</v>
      </c>
      <c r="G37" s="15">
        <f t="shared" si="11"/>
        <v>0</v>
      </c>
      <c r="H37" s="15">
        <f t="shared" si="11"/>
        <v>4</v>
      </c>
      <c r="I37" s="15">
        <f t="shared" si="11"/>
        <v>5</v>
      </c>
      <c r="J37" s="15">
        <f>COUNTA(J7,J10,J13,J16,J19,J22,J25,J28,J31,J34)</f>
        <v>5</v>
      </c>
      <c r="K37" s="15">
        <f>COUNTA(K7,K10,K13,K16,K19,K22,K25,K28,K31,K34)</f>
        <v>0</v>
      </c>
      <c r="L37" s="15">
        <f>COUNTA(L7,L10,L13,L16,L19,L22,L25,L28,L31,L34)</f>
        <v>0</v>
      </c>
      <c r="M37" s="16">
        <f t="shared" si="13"/>
        <v>14</v>
      </c>
      <c r="N37" s="17">
        <f t="shared" si="13"/>
        <v>70000</v>
      </c>
      <c r="O37" s="23"/>
      <c r="P37" s="40"/>
      <c r="Q37" s="41"/>
      <c r="R37" s="6"/>
    </row>
    <row r="38" spans="1:19" ht="17.25" customHeight="1" thickBot="1" x14ac:dyDescent="0.45">
      <c r="B38" s="29"/>
      <c r="C38" s="29"/>
      <c r="D38" s="18" t="s">
        <v>25</v>
      </c>
      <c r="E38" s="18">
        <f>COUNTA(E8,E11,E14,E17,E20,E23,E26,E29,E32,E35)</f>
        <v>0</v>
      </c>
      <c r="F38" s="18">
        <f t="shared" ref="F38:L38" si="15">COUNTA(F8,F11,F14,F17,F20,F23,F26,F29,F32,F35)</f>
        <v>0</v>
      </c>
      <c r="G38" s="18">
        <f t="shared" si="15"/>
        <v>7</v>
      </c>
      <c r="H38" s="18">
        <f t="shared" si="15"/>
        <v>0</v>
      </c>
      <c r="I38" s="18">
        <f t="shared" si="15"/>
        <v>0</v>
      </c>
      <c r="J38" s="18">
        <f t="shared" si="15"/>
        <v>0</v>
      </c>
      <c r="K38" s="18">
        <f t="shared" si="15"/>
        <v>10</v>
      </c>
      <c r="L38" s="18">
        <f t="shared" si="15"/>
        <v>0</v>
      </c>
      <c r="M38" s="19">
        <f t="shared" si="13"/>
        <v>17</v>
      </c>
      <c r="N38" s="19">
        <f t="shared" si="13"/>
        <v>85000</v>
      </c>
      <c r="O38" s="24"/>
      <c r="P38" s="40"/>
      <c r="Q38" s="41"/>
      <c r="R38" s="6"/>
    </row>
    <row r="39" spans="1:19" ht="17.25" customHeight="1" thickTop="1" x14ac:dyDescent="0.4">
      <c r="B39" s="44" t="s">
        <v>18</v>
      </c>
      <c r="C39" s="44"/>
      <c r="D39" s="44"/>
      <c r="E39" s="12">
        <f>E36+E37+E38</f>
        <v>7</v>
      </c>
      <c r="F39" s="12">
        <f t="shared" ref="F39:M39" si="16">F36+F37+F38</f>
        <v>5</v>
      </c>
      <c r="G39" s="12">
        <f t="shared" si="16"/>
        <v>7</v>
      </c>
      <c r="H39" s="12">
        <f t="shared" si="16"/>
        <v>4</v>
      </c>
      <c r="I39" s="12">
        <f t="shared" si="16"/>
        <v>5</v>
      </c>
      <c r="J39" s="12">
        <f t="shared" si="16"/>
        <v>5</v>
      </c>
      <c r="K39" s="12">
        <f t="shared" si="16"/>
        <v>10</v>
      </c>
      <c r="L39" s="12">
        <f t="shared" si="16"/>
        <v>0</v>
      </c>
      <c r="M39" s="49">
        <f t="shared" si="16"/>
        <v>43</v>
      </c>
      <c r="N39" s="13">
        <f>N36+N37+N38</f>
        <v>215000</v>
      </c>
      <c r="O39" s="21"/>
      <c r="P39" s="42"/>
      <c r="Q39" s="43"/>
      <c r="R39" s="6"/>
    </row>
    <row r="40" spans="1:19" ht="17.25" customHeight="1" x14ac:dyDescent="0.4">
      <c r="B40" s="45" t="s">
        <v>26</v>
      </c>
      <c r="C40" s="45"/>
      <c r="D40" s="45"/>
      <c r="E40" s="45"/>
      <c r="F40" s="45"/>
      <c r="G40" s="45"/>
      <c r="H40" s="45"/>
      <c r="I40" s="45"/>
      <c r="J40" s="45"/>
      <c r="K40" s="45"/>
      <c r="L40" s="45"/>
      <c r="M40" s="45"/>
      <c r="N40" s="45"/>
      <c r="O40" s="45"/>
      <c r="P40" s="45"/>
      <c r="Q40" s="45"/>
      <c r="R40" s="6"/>
    </row>
    <row r="41" spans="1:19" x14ac:dyDescent="0.4">
      <c r="B41" s="3"/>
      <c r="C41" s="3"/>
      <c r="D41" s="3"/>
      <c r="E41" s="6"/>
      <c r="F41" s="6"/>
      <c r="G41" s="6"/>
      <c r="H41" s="6"/>
      <c r="I41" s="6"/>
      <c r="J41" s="6"/>
      <c r="K41" s="6"/>
      <c r="L41" s="6"/>
      <c r="M41" s="3"/>
      <c r="N41" s="3"/>
      <c r="O41" s="3"/>
      <c r="P41" s="3"/>
      <c r="Q41" s="3"/>
    </row>
    <row r="42" spans="1:19" s="3" customFormat="1" ht="22.5" customHeight="1" x14ac:dyDescent="0.4">
      <c r="A42" s="2"/>
      <c r="B42" s="46" t="s">
        <v>19</v>
      </c>
      <c r="C42" s="46"/>
      <c r="D42" s="46"/>
      <c r="E42" s="46"/>
      <c r="F42" s="46"/>
      <c r="G42" s="46"/>
      <c r="H42" s="46"/>
      <c r="I42" s="46"/>
      <c r="J42" s="46"/>
      <c r="K42" s="46"/>
      <c r="L42" s="6"/>
    </row>
    <row r="43" spans="1:19" s="3" customFormat="1" x14ac:dyDescent="0.4">
      <c r="A43" s="2"/>
      <c r="B43" s="4" t="s">
        <v>28</v>
      </c>
      <c r="C43" s="4"/>
      <c r="D43" s="4"/>
      <c r="E43" s="4"/>
      <c r="F43" s="4"/>
      <c r="G43" s="4"/>
      <c r="H43" s="4"/>
      <c r="I43" s="4"/>
      <c r="J43" s="4"/>
      <c r="K43" s="4"/>
      <c r="L43" s="6"/>
    </row>
    <row r="44" spans="1:19" x14ac:dyDescent="0.4">
      <c r="B44" s="27" t="s">
        <v>1</v>
      </c>
      <c r="C44" s="27" t="s">
        <v>0</v>
      </c>
      <c r="D44" s="27" t="s">
        <v>27</v>
      </c>
      <c r="E44" s="27" t="s">
        <v>21</v>
      </c>
      <c r="F44" s="27"/>
      <c r="G44" s="27"/>
      <c r="H44" s="27"/>
      <c r="I44" s="27"/>
      <c r="J44" s="27"/>
      <c r="K44" s="27"/>
      <c r="L44" s="27"/>
      <c r="M44" s="36" t="s">
        <v>2</v>
      </c>
      <c r="N44" s="36" t="s">
        <v>20</v>
      </c>
      <c r="O44" s="25" t="s">
        <v>18</v>
      </c>
      <c r="P44" s="36" t="s">
        <v>4</v>
      </c>
      <c r="Q44" s="27" t="s">
        <v>3</v>
      </c>
      <c r="R44" s="6"/>
    </row>
    <row r="45" spans="1:19" x14ac:dyDescent="0.4">
      <c r="B45" s="27"/>
      <c r="C45" s="27"/>
      <c r="D45" s="27"/>
      <c r="E45" s="7">
        <v>46011</v>
      </c>
      <c r="F45" s="7">
        <v>45667</v>
      </c>
      <c r="G45" s="7">
        <v>45672</v>
      </c>
      <c r="H45" s="7">
        <v>45677</v>
      </c>
      <c r="I45" s="7">
        <v>45682</v>
      </c>
      <c r="J45" s="7">
        <v>45689</v>
      </c>
      <c r="K45" s="7"/>
      <c r="L45" s="7"/>
      <c r="M45" s="36"/>
      <c r="N45" s="36"/>
      <c r="O45" s="26"/>
      <c r="P45" s="36"/>
      <c r="Q45" s="27"/>
      <c r="R45" s="6"/>
      <c r="S45" s="8"/>
    </row>
    <row r="46" spans="1:19" ht="17.25" customHeight="1" x14ac:dyDescent="0.4">
      <c r="B46" s="27">
        <v>1</v>
      </c>
      <c r="C46" s="27" t="s">
        <v>5</v>
      </c>
      <c r="D46" s="5" t="s">
        <v>23</v>
      </c>
      <c r="E46" s="5"/>
      <c r="F46" s="5"/>
      <c r="G46" s="5"/>
      <c r="H46" s="5"/>
      <c r="I46" s="5"/>
      <c r="J46" s="5"/>
      <c r="K46" s="5"/>
      <c r="L46" s="5"/>
      <c r="M46" s="9">
        <f>COUNTA(E46:L46)</f>
        <v>0</v>
      </c>
      <c r="N46" s="10">
        <f>M46*5000</f>
        <v>0</v>
      </c>
      <c r="O46" s="22">
        <f>SUM(N46:N48)</f>
        <v>25000</v>
      </c>
      <c r="P46" s="30">
        <v>45698</v>
      </c>
      <c r="Q46" s="37" t="s">
        <v>17</v>
      </c>
      <c r="R46" s="11"/>
    </row>
    <row r="47" spans="1:19" ht="17.25" customHeight="1" x14ac:dyDescent="0.4">
      <c r="B47" s="28"/>
      <c r="C47" s="28"/>
      <c r="D47" s="15" t="s">
        <v>24</v>
      </c>
      <c r="E47" s="15" t="s">
        <v>16</v>
      </c>
      <c r="F47" s="15"/>
      <c r="G47" s="15"/>
      <c r="H47" s="15"/>
      <c r="I47" s="15" t="s">
        <v>22</v>
      </c>
      <c r="J47" s="15"/>
      <c r="K47" s="15"/>
      <c r="L47" s="15"/>
      <c r="M47" s="16">
        <f t="shared" ref="M47:M75" si="17">COUNTA(E47:L47)</f>
        <v>2</v>
      </c>
      <c r="N47" s="17">
        <f t="shared" ref="N47:N75" si="18">M47*5000</f>
        <v>10000</v>
      </c>
      <c r="O47" s="23"/>
      <c r="P47" s="31"/>
      <c r="Q47" s="34"/>
      <c r="R47" s="11"/>
    </row>
    <row r="48" spans="1:19" ht="17.25" customHeight="1" thickBot="1" x14ac:dyDescent="0.45">
      <c r="B48" s="29"/>
      <c r="C48" s="29"/>
      <c r="D48" s="18" t="s">
        <v>25</v>
      </c>
      <c r="E48" s="18"/>
      <c r="F48" s="18" t="s">
        <v>22</v>
      </c>
      <c r="G48" s="18" t="s">
        <v>16</v>
      </c>
      <c r="H48" s="18" t="s">
        <v>22</v>
      </c>
      <c r="I48" s="18"/>
      <c r="J48" s="18"/>
      <c r="K48" s="18"/>
      <c r="L48" s="18"/>
      <c r="M48" s="19">
        <f t="shared" si="17"/>
        <v>3</v>
      </c>
      <c r="N48" s="19">
        <f t="shared" si="18"/>
        <v>15000</v>
      </c>
      <c r="O48" s="24"/>
      <c r="P48" s="32"/>
      <c r="Q48" s="35"/>
      <c r="R48" s="11"/>
    </row>
    <row r="49" spans="2:18" ht="17.25" customHeight="1" thickTop="1" x14ac:dyDescent="0.4">
      <c r="B49" s="27">
        <v>2</v>
      </c>
      <c r="C49" s="27" t="s">
        <v>6</v>
      </c>
      <c r="D49" s="5" t="s">
        <v>23</v>
      </c>
      <c r="E49" s="5"/>
      <c r="F49" s="5"/>
      <c r="G49" s="5"/>
      <c r="H49" s="5"/>
      <c r="I49" s="5"/>
      <c r="J49" s="5"/>
      <c r="K49" s="5"/>
      <c r="L49" s="5"/>
      <c r="M49" s="9">
        <f t="shared" si="17"/>
        <v>0</v>
      </c>
      <c r="N49" s="10">
        <f t="shared" si="18"/>
        <v>0</v>
      </c>
      <c r="O49" s="22">
        <f t="shared" ref="O49" si="19">SUM(N49:N51)</f>
        <v>25000</v>
      </c>
      <c r="P49" s="30">
        <v>45698</v>
      </c>
      <c r="Q49" s="33" t="s">
        <v>17</v>
      </c>
      <c r="R49" s="11"/>
    </row>
    <row r="50" spans="2:18" ht="17.25" customHeight="1" x14ac:dyDescent="0.4">
      <c r="B50" s="28"/>
      <c r="C50" s="28"/>
      <c r="D50" s="15" t="s">
        <v>24</v>
      </c>
      <c r="E50" s="15" t="s">
        <v>16</v>
      </c>
      <c r="F50" s="15"/>
      <c r="G50" s="15"/>
      <c r="H50" s="15"/>
      <c r="I50" s="15" t="s">
        <v>22</v>
      </c>
      <c r="J50" s="15"/>
      <c r="K50" s="15"/>
      <c r="L50" s="15"/>
      <c r="M50" s="16">
        <f t="shared" si="17"/>
        <v>2</v>
      </c>
      <c r="N50" s="17">
        <f t="shared" si="18"/>
        <v>10000</v>
      </c>
      <c r="O50" s="23"/>
      <c r="P50" s="31"/>
      <c r="Q50" s="34"/>
      <c r="R50" s="11"/>
    </row>
    <row r="51" spans="2:18" ht="17.25" customHeight="1" thickBot="1" x14ac:dyDescent="0.45">
      <c r="B51" s="29"/>
      <c r="C51" s="29"/>
      <c r="D51" s="18" t="s">
        <v>25</v>
      </c>
      <c r="E51" s="18"/>
      <c r="F51" s="18" t="s">
        <v>22</v>
      </c>
      <c r="G51" s="18" t="s">
        <v>22</v>
      </c>
      <c r="H51" s="18" t="s">
        <v>22</v>
      </c>
      <c r="I51" s="18"/>
      <c r="J51" s="18"/>
      <c r="K51" s="18"/>
      <c r="L51" s="18"/>
      <c r="M51" s="19">
        <f t="shared" si="17"/>
        <v>3</v>
      </c>
      <c r="N51" s="19">
        <f t="shared" si="18"/>
        <v>15000</v>
      </c>
      <c r="O51" s="24"/>
      <c r="P51" s="32"/>
      <c r="Q51" s="35"/>
      <c r="R51" s="11"/>
    </row>
    <row r="52" spans="2:18" ht="17.25" customHeight="1" thickTop="1" x14ac:dyDescent="0.4">
      <c r="B52" s="27">
        <v>3</v>
      </c>
      <c r="C52" s="27" t="s">
        <v>7</v>
      </c>
      <c r="D52" s="5" t="s">
        <v>23</v>
      </c>
      <c r="E52" s="5"/>
      <c r="F52" s="5"/>
      <c r="G52" s="5"/>
      <c r="H52" s="5"/>
      <c r="I52" s="5"/>
      <c r="J52" s="5"/>
      <c r="K52" s="5"/>
      <c r="L52" s="5"/>
      <c r="M52" s="9">
        <f t="shared" si="17"/>
        <v>0</v>
      </c>
      <c r="N52" s="10">
        <f t="shared" si="18"/>
        <v>0</v>
      </c>
      <c r="O52" s="22">
        <f t="shared" ref="O52" si="20">SUM(N52:N54)</f>
        <v>25000</v>
      </c>
      <c r="P52" s="30">
        <v>45698</v>
      </c>
      <c r="Q52" s="33" t="s">
        <v>17</v>
      </c>
      <c r="R52" s="11"/>
    </row>
    <row r="53" spans="2:18" ht="17.25" customHeight="1" x14ac:dyDescent="0.4">
      <c r="B53" s="28"/>
      <c r="C53" s="28"/>
      <c r="D53" s="15" t="s">
        <v>24</v>
      </c>
      <c r="E53" s="15" t="s">
        <v>22</v>
      </c>
      <c r="F53" s="15"/>
      <c r="G53" s="15"/>
      <c r="H53" s="15"/>
      <c r="I53" s="15" t="s">
        <v>22</v>
      </c>
      <c r="J53" s="15"/>
      <c r="K53" s="15"/>
      <c r="L53" s="15"/>
      <c r="M53" s="16">
        <f t="shared" si="17"/>
        <v>2</v>
      </c>
      <c r="N53" s="17">
        <f t="shared" si="18"/>
        <v>10000</v>
      </c>
      <c r="O53" s="23"/>
      <c r="P53" s="31"/>
      <c r="Q53" s="34"/>
      <c r="R53" s="11"/>
    </row>
    <row r="54" spans="2:18" ht="17.25" customHeight="1" thickBot="1" x14ac:dyDescent="0.45">
      <c r="B54" s="29"/>
      <c r="C54" s="29"/>
      <c r="D54" s="18" t="s">
        <v>25</v>
      </c>
      <c r="E54" s="18"/>
      <c r="F54" s="18" t="s">
        <v>22</v>
      </c>
      <c r="G54" s="18" t="s">
        <v>22</v>
      </c>
      <c r="H54" s="18" t="s">
        <v>22</v>
      </c>
      <c r="I54" s="18"/>
      <c r="J54" s="18"/>
      <c r="K54" s="18"/>
      <c r="L54" s="18"/>
      <c r="M54" s="19">
        <f t="shared" si="17"/>
        <v>3</v>
      </c>
      <c r="N54" s="19">
        <f t="shared" si="18"/>
        <v>15000</v>
      </c>
      <c r="O54" s="24"/>
      <c r="P54" s="32"/>
      <c r="Q54" s="35"/>
      <c r="R54" s="11"/>
    </row>
    <row r="55" spans="2:18" ht="17.25" customHeight="1" thickTop="1" x14ac:dyDescent="0.4">
      <c r="B55" s="27">
        <v>4</v>
      </c>
      <c r="C55" s="27" t="s">
        <v>8</v>
      </c>
      <c r="D55" s="5" t="s">
        <v>23</v>
      </c>
      <c r="E55" s="5"/>
      <c r="F55" s="5"/>
      <c r="G55" s="5"/>
      <c r="H55" s="5"/>
      <c r="I55" s="5"/>
      <c r="J55" s="5"/>
      <c r="K55" s="5"/>
      <c r="L55" s="5"/>
      <c r="M55" s="9">
        <f t="shared" si="17"/>
        <v>0</v>
      </c>
      <c r="N55" s="10">
        <f t="shared" si="18"/>
        <v>0</v>
      </c>
      <c r="O55" s="22">
        <f t="shared" ref="O55" si="21">SUM(N55:N57)</f>
        <v>25000</v>
      </c>
      <c r="P55" s="30">
        <v>45698</v>
      </c>
      <c r="Q55" s="33" t="s">
        <v>17</v>
      </c>
      <c r="R55" s="11"/>
    </row>
    <row r="56" spans="2:18" ht="17.25" customHeight="1" x14ac:dyDescent="0.4">
      <c r="B56" s="28"/>
      <c r="C56" s="28"/>
      <c r="D56" s="15" t="s">
        <v>24</v>
      </c>
      <c r="E56" s="15" t="s">
        <v>22</v>
      </c>
      <c r="F56" s="15"/>
      <c r="G56" s="15"/>
      <c r="H56" s="15"/>
      <c r="I56" s="15" t="s">
        <v>22</v>
      </c>
      <c r="J56" s="15"/>
      <c r="K56" s="15"/>
      <c r="L56" s="15"/>
      <c r="M56" s="16">
        <f t="shared" si="17"/>
        <v>2</v>
      </c>
      <c r="N56" s="17">
        <f t="shared" si="18"/>
        <v>10000</v>
      </c>
      <c r="O56" s="23"/>
      <c r="P56" s="31"/>
      <c r="Q56" s="34"/>
      <c r="R56" s="11"/>
    </row>
    <row r="57" spans="2:18" ht="17.25" customHeight="1" thickBot="1" x14ac:dyDescent="0.45">
      <c r="B57" s="29"/>
      <c r="C57" s="29"/>
      <c r="D57" s="18" t="s">
        <v>25</v>
      </c>
      <c r="E57" s="18"/>
      <c r="F57" s="18" t="s">
        <v>22</v>
      </c>
      <c r="G57" s="18" t="s">
        <v>22</v>
      </c>
      <c r="H57" s="18" t="s">
        <v>22</v>
      </c>
      <c r="I57" s="18"/>
      <c r="J57" s="18"/>
      <c r="K57" s="18"/>
      <c r="L57" s="18"/>
      <c r="M57" s="19">
        <f t="shared" si="17"/>
        <v>3</v>
      </c>
      <c r="N57" s="19">
        <f t="shared" si="18"/>
        <v>15000</v>
      </c>
      <c r="O57" s="24"/>
      <c r="P57" s="32"/>
      <c r="Q57" s="35"/>
      <c r="R57" s="11"/>
    </row>
    <row r="58" spans="2:18" ht="17.25" customHeight="1" thickTop="1" x14ac:dyDescent="0.4">
      <c r="B58" s="27">
        <v>5</v>
      </c>
      <c r="C58" s="27" t="s">
        <v>9</v>
      </c>
      <c r="D58" s="5" t="s">
        <v>23</v>
      </c>
      <c r="E58" s="5"/>
      <c r="F58" s="5"/>
      <c r="G58" s="5"/>
      <c r="H58" s="5"/>
      <c r="I58" s="5"/>
      <c r="J58" s="5"/>
      <c r="K58" s="5"/>
      <c r="L58" s="5"/>
      <c r="M58" s="9">
        <f t="shared" si="17"/>
        <v>0</v>
      </c>
      <c r="N58" s="10">
        <f t="shared" si="18"/>
        <v>0</v>
      </c>
      <c r="O58" s="22">
        <f t="shared" ref="O58" si="22">SUM(N58:N60)</f>
        <v>25000</v>
      </c>
      <c r="P58" s="30">
        <v>45698</v>
      </c>
      <c r="Q58" s="33" t="s">
        <v>17</v>
      </c>
      <c r="R58" s="11"/>
    </row>
    <row r="59" spans="2:18" ht="17.25" customHeight="1" x14ac:dyDescent="0.4">
      <c r="B59" s="28"/>
      <c r="C59" s="28"/>
      <c r="D59" s="15" t="s">
        <v>24</v>
      </c>
      <c r="E59" s="15" t="s">
        <v>22</v>
      </c>
      <c r="F59" s="15"/>
      <c r="G59" s="15"/>
      <c r="H59" s="15"/>
      <c r="I59" s="15"/>
      <c r="J59" s="15" t="s">
        <v>16</v>
      </c>
      <c r="K59" s="15"/>
      <c r="L59" s="15"/>
      <c r="M59" s="16">
        <f t="shared" si="17"/>
        <v>2</v>
      </c>
      <c r="N59" s="17">
        <f t="shared" si="18"/>
        <v>10000</v>
      </c>
      <c r="O59" s="23"/>
      <c r="P59" s="31"/>
      <c r="Q59" s="34"/>
      <c r="R59" s="11"/>
    </row>
    <row r="60" spans="2:18" ht="17.25" customHeight="1" thickBot="1" x14ac:dyDescent="0.45">
      <c r="B60" s="29"/>
      <c r="C60" s="29"/>
      <c r="D60" s="18" t="s">
        <v>25</v>
      </c>
      <c r="E60" s="18"/>
      <c r="F60" s="18" t="s">
        <v>22</v>
      </c>
      <c r="G60" s="18" t="s">
        <v>22</v>
      </c>
      <c r="H60" s="18" t="s">
        <v>22</v>
      </c>
      <c r="I60" s="18"/>
      <c r="J60" s="18"/>
      <c r="K60" s="18"/>
      <c r="L60" s="18"/>
      <c r="M60" s="19">
        <f t="shared" si="17"/>
        <v>3</v>
      </c>
      <c r="N60" s="19">
        <f t="shared" si="18"/>
        <v>15000</v>
      </c>
      <c r="O60" s="24"/>
      <c r="P60" s="32"/>
      <c r="Q60" s="35"/>
      <c r="R60" s="11"/>
    </row>
    <row r="61" spans="2:18" ht="17.25" customHeight="1" thickTop="1" x14ac:dyDescent="0.4">
      <c r="B61" s="27">
        <v>6</v>
      </c>
      <c r="C61" s="27" t="s">
        <v>10</v>
      </c>
      <c r="D61" s="5" t="s">
        <v>23</v>
      </c>
      <c r="E61" s="5"/>
      <c r="F61" s="5"/>
      <c r="G61" s="5"/>
      <c r="H61" s="5"/>
      <c r="I61" s="5"/>
      <c r="J61" s="5"/>
      <c r="K61" s="5"/>
      <c r="L61" s="5"/>
      <c r="M61" s="9">
        <f t="shared" si="17"/>
        <v>0</v>
      </c>
      <c r="N61" s="10">
        <f t="shared" si="18"/>
        <v>0</v>
      </c>
      <c r="O61" s="22">
        <f t="shared" ref="O61" si="23">SUM(N61:N63)</f>
        <v>25000</v>
      </c>
      <c r="P61" s="30">
        <v>45698</v>
      </c>
      <c r="Q61" s="33" t="s">
        <v>17</v>
      </c>
      <c r="R61" s="11"/>
    </row>
    <row r="62" spans="2:18" ht="17.25" customHeight="1" x14ac:dyDescent="0.4">
      <c r="B62" s="28"/>
      <c r="C62" s="28"/>
      <c r="D62" s="15" t="s">
        <v>24</v>
      </c>
      <c r="E62" s="15" t="s">
        <v>22</v>
      </c>
      <c r="F62" s="15"/>
      <c r="G62" s="15"/>
      <c r="H62" s="15"/>
      <c r="I62" s="15"/>
      <c r="J62" s="15" t="s">
        <v>16</v>
      </c>
      <c r="K62" s="15"/>
      <c r="L62" s="15"/>
      <c r="M62" s="16">
        <f t="shared" si="17"/>
        <v>2</v>
      </c>
      <c r="N62" s="17">
        <f t="shared" si="18"/>
        <v>10000</v>
      </c>
      <c r="O62" s="23"/>
      <c r="P62" s="31"/>
      <c r="Q62" s="34"/>
      <c r="R62" s="11"/>
    </row>
    <row r="63" spans="2:18" ht="17.25" customHeight="1" thickBot="1" x14ac:dyDescent="0.45">
      <c r="B63" s="29"/>
      <c r="C63" s="29"/>
      <c r="D63" s="18" t="s">
        <v>25</v>
      </c>
      <c r="E63" s="18"/>
      <c r="F63" s="18" t="s">
        <v>22</v>
      </c>
      <c r="G63" s="18" t="s">
        <v>22</v>
      </c>
      <c r="H63" s="18" t="s">
        <v>22</v>
      </c>
      <c r="I63" s="18"/>
      <c r="J63" s="18"/>
      <c r="K63" s="18"/>
      <c r="L63" s="18"/>
      <c r="M63" s="19">
        <f t="shared" si="17"/>
        <v>3</v>
      </c>
      <c r="N63" s="19">
        <f t="shared" si="18"/>
        <v>15000</v>
      </c>
      <c r="O63" s="24"/>
      <c r="P63" s="32"/>
      <c r="Q63" s="35"/>
      <c r="R63" s="11"/>
    </row>
    <row r="64" spans="2:18" ht="17.25" customHeight="1" thickTop="1" x14ac:dyDescent="0.4">
      <c r="B64" s="27">
        <v>7</v>
      </c>
      <c r="C64" s="27" t="s">
        <v>11</v>
      </c>
      <c r="D64" s="5" t="s">
        <v>23</v>
      </c>
      <c r="E64" s="5"/>
      <c r="F64" s="5"/>
      <c r="G64" s="5"/>
      <c r="H64" s="5"/>
      <c r="I64" s="5"/>
      <c r="J64" s="5"/>
      <c r="K64" s="5"/>
      <c r="L64" s="5"/>
      <c r="M64" s="9">
        <f t="shared" si="17"/>
        <v>0</v>
      </c>
      <c r="N64" s="10">
        <f t="shared" si="18"/>
        <v>0</v>
      </c>
      <c r="O64" s="22">
        <f t="shared" ref="O64" si="24">SUM(N64:N66)</f>
        <v>25000</v>
      </c>
      <c r="P64" s="30">
        <v>45698</v>
      </c>
      <c r="Q64" s="33" t="s">
        <v>17</v>
      </c>
      <c r="R64" s="11"/>
    </row>
    <row r="65" spans="2:18" ht="17.25" customHeight="1" x14ac:dyDescent="0.4">
      <c r="B65" s="28"/>
      <c r="C65" s="28"/>
      <c r="D65" s="15" t="s">
        <v>24</v>
      </c>
      <c r="E65" s="15" t="s">
        <v>22</v>
      </c>
      <c r="F65" s="15"/>
      <c r="G65" s="15"/>
      <c r="H65" s="15"/>
      <c r="I65" s="15" t="s">
        <v>22</v>
      </c>
      <c r="J65" s="15"/>
      <c r="K65" s="15"/>
      <c r="L65" s="15"/>
      <c r="M65" s="16">
        <f t="shared" si="17"/>
        <v>2</v>
      </c>
      <c r="N65" s="17">
        <f t="shared" si="18"/>
        <v>10000</v>
      </c>
      <c r="O65" s="23"/>
      <c r="P65" s="31"/>
      <c r="Q65" s="34"/>
      <c r="R65" s="11"/>
    </row>
    <row r="66" spans="2:18" ht="17.25" customHeight="1" thickBot="1" x14ac:dyDescent="0.45">
      <c r="B66" s="29"/>
      <c r="C66" s="29"/>
      <c r="D66" s="18" t="s">
        <v>25</v>
      </c>
      <c r="E66" s="18"/>
      <c r="F66" s="18" t="s">
        <v>22</v>
      </c>
      <c r="G66" s="18" t="s">
        <v>22</v>
      </c>
      <c r="H66" s="18" t="s">
        <v>22</v>
      </c>
      <c r="I66" s="18"/>
      <c r="J66" s="18"/>
      <c r="K66" s="18"/>
      <c r="L66" s="18"/>
      <c r="M66" s="19">
        <f t="shared" si="17"/>
        <v>3</v>
      </c>
      <c r="N66" s="19">
        <f t="shared" si="18"/>
        <v>15000</v>
      </c>
      <c r="O66" s="24"/>
      <c r="P66" s="32"/>
      <c r="Q66" s="35"/>
      <c r="R66" s="11"/>
    </row>
    <row r="67" spans="2:18" ht="17.25" customHeight="1" thickTop="1" x14ac:dyDescent="0.4">
      <c r="B67" s="27">
        <v>8</v>
      </c>
      <c r="C67" s="27" t="s">
        <v>14</v>
      </c>
      <c r="D67" s="5" t="s">
        <v>23</v>
      </c>
      <c r="E67" s="5"/>
      <c r="F67" s="5"/>
      <c r="G67" s="5"/>
      <c r="H67" s="5"/>
      <c r="I67" s="5"/>
      <c r="J67" s="5"/>
      <c r="K67" s="5"/>
      <c r="L67" s="5"/>
      <c r="M67" s="9">
        <f t="shared" si="17"/>
        <v>0</v>
      </c>
      <c r="N67" s="10">
        <f t="shared" si="18"/>
        <v>0</v>
      </c>
      <c r="O67" s="22">
        <f t="shared" ref="O67" si="25">SUM(N67:N69)</f>
        <v>25000</v>
      </c>
      <c r="P67" s="30">
        <v>45698</v>
      </c>
      <c r="Q67" s="33" t="s">
        <v>17</v>
      </c>
      <c r="R67" s="11"/>
    </row>
    <row r="68" spans="2:18" ht="17.25" customHeight="1" x14ac:dyDescent="0.4">
      <c r="B68" s="28"/>
      <c r="C68" s="28"/>
      <c r="D68" s="15" t="s">
        <v>24</v>
      </c>
      <c r="E68" s="15" t="s">
        <v>22</v>
      </c>
      <c r="F68" s="15"/>
      <c r="G68" s="15"/>
      <c r="H68" s="15"/>
      <c r="I68" s="15"/>
      <c r="J68" s="15" t="s">
        <v>16</v>
      </c>
      <c r="K68" s="15"/>
      <c r="L68" s="15"/>
      <c r="M68" s="16">
        <f t="shared" si="17"/>
        <v>2</v>
      </c>
      <c r="N68" s="17">
        <f t="shared" si="18"/>
        <v>10000</v>
      </c>
      <c r="O68" s="23"/>
      <c r="P68" s="31"/>
      <c r="Q68" s="34"/>
      <c r="R68" s="11"/>
    </row>
    <row r="69" spans="2:18" ht="17.25" customHeight="1" thickBot="1" x14ac:dyDescent="0.45">
      <c r="B69" s="29"/>
      <c r="C69" s="29"/>
      <c r="D69" s="18" t="s">
        <v>25</v>
      </c>
      <c r="E69" s="18"/>
      <c r="F69" s="18" t="s">
        <v>22</v>
      </c>
      <c r="G69" s="18" t="s">
        <v>22</v>
      </c>
      <c r="H69" s="18" t="s">
        <v>22</v>
      </c>
      <c r="I69" s="18"/>
      <c r="J69" s="18"/>
      <c r="K69" s="18"/>
      <c r="L69" s="18"/>
      <c r="M69" s="19">
        <f t="shared" si="17"/>
        <v>3</v>
      </c>
      <c r="N69" s="19">
        <f t="shared" si="18"/>
        <v>15000</v>
      </c>
      <c r="O69" s="24"/>
      <c r="P69" s="32"/>
      <c r="Q69" s="35"/>
      <c r="R69" s="11"/>
    </row>
    <row r="70" spans="2:18" ht="17.25" customHeight="1" thickTop="1" x14ac:dyDescent="0.4">
      <c r="B70" s="27">
        <v>9</v>
      </c>
      <c r="C70" s="27" t="s">
        <v>12</v>
      </c>
      <c r="D70" s="5" t="s">
        <v>23</v>
      </c>
      <c r="E70" s="5"/>
      <c r="F70" s="5"/>
      <c r="G70" s="5"/>
      <c r="H70" s="5"/>
      <c r="I70" s="5"/>
      <c r="J70" s="5"/>
      <c r="K70" s="5"/>
      <c r="L70" s="5"/>
      <c r="M70" s="9">
        <f t="shared" si="17"/>
        <v>0</v>
      </c>
      <c r="N70" s="10">
        <f t="shared" si="18"/>
        <v>0</v>
      </c>
      <c r="O70" s="22">
        <f t="shared" ref="O70" si="26">SUM(N70:N72)</f>
        <v>25000</v>
      </c>
      <c r="P70" s="30">
        <v>45698</v>
      </c>
      <c r="Q70" s="33" t="s">
        <v>17</v>
      </c>
      <c r="R70" s="11"/>
    </row>
    <row r="71" spans="2:18" ht="17.25" customHeight="1" x14ac:dyDescent="0.4">
      <c r="B71" s="28"/>
      <c r="C71" s="28"/>
      <c r="D71" s="15" t="s">
        <v>24</v>
      </c>
      <c r="E71" s="15" t="s">
        <v>22</v>
      </c>
      <c r="F71" s="15"/>
      <c r="G71" s="15"/>
      <c r="H71" s="15"/>
      <c r="I71" s="15"/>
      <c r="J71" s="15" t="s">
        <v>16</v>
      </c>
      <c r="K71" s="15"/>
      <c r="L71" s="15"/>
      <c r="M71" s="16">
        <f t="shared" si="17"/>
        <v>2</v>
      </c>
      <c r="N71" s="17">
        <f t="shared" si="18"/>
        <v>10000</v>
      </c>
      <c r="O71" s="23"/>
      <c r="P71" s="31"/>
      <c r="Q71" s="34"/>
      <c r="R71" s="11"/>
    </row>
    <row r="72" spans="2:18" ht="17.25" customHeight="1" thickBot="1" x14ac:dyDescent="0.45">
      <c r="B72" s="29"/>
      <c r="C72" s="29"/>
      <c r="D72" s="18" t="s">
        <v>25</v>
      </c>
      <c r="E72" s="18"/>
      <c r="F72" s="18" t="s">
        <v>22</v>
      </c>
      <c r="G72" s="18" t="s">
        <v>22</v>
      </c>
      <c r="H72" s="18" t="s">
        <v>22</v>
      </c>
      <c r="I72" s="18"/>
      <c r="J72" s="18"/>
      <c r="K72" s="18"/>
      <c r="L72" s="18"/>
      <c r="M72" s="19">
        <f t="shared" si="17"/>
        <v>3</v>
      </c>
      <c r="N72" s="19">
        <f t="shared" si="18"/>
        <v>15000</v>
      </c>
      <c r="O72" s="24"/>
      <c r="P72" s="32"/>
      <c r="Q72" s="35"/>
      <c r="R72" s="11"/>
    </row>
    <row r="73" spans="2:18" ht="17.25" customHeight="1" thickTop="1" x14ac:dyDescent="0.4">
      <c r="B73" s="27">
        <v>10</v>
      </c>
      <c r="C73" s="27" t="s">
        <v>13</v>
      </c>
      <c r="D73" s="5" t="s">
        <v>23</v>
      </c>
      <c r="E73" s="5"/>
      <c r="F73" s="5"/>
      <c r="G73" s="5"/>
      <c r="H73" s="5"/>
      <c r="I73" s="5"/>
      <c r="J73" s="5"/>
      <c r="K73" s="5"/>
      <c r="L73" s="5"/>
      <c r="M73" s="9">
        <f t="shared" si="17"/>
        <v>0</v>
      </c>
      <c r="N73" s="10">
        <f t="shared" si="18"/>
        <v>0</v>
      </c>
      <c r="O73" s="22">
        <f t="shared" ref="O73" si="27">SUM(N73:N75)</f>
        <v>25000</v>
      </c>
      <c r="P73" s="30">
        <v>45698</v>
      </c>
      <c r="Q73" s="33" t="s">
        <v>17</v>
      </c>
      <c r="R73" s="11"/>
    </row>
    <row r="74" spans="2:18" ht="17.25" customHeight="1" x14ac:dyDescent="0.4">
      <c r="B74" s="28"/>
      <c r="C74" s="28"/>
      <c r="D74" s="15" t="s">
        <v>24</v>
      </c>
      <c r="E74" s="15" t="s">
        <v>22</v>
      </c>
      <c r="F74" s="15"/>
      <c r="G74" s="15"/>
      <c r="H74" s="15"/>
      <c r="I74" s="15"/>
      <c r="J74" s="15" t="s">
        <v>16</v>
      </c>
      <c r="K74" s="15"/>
      <c r="L74" s="15"/>
      <c r="M74" s="16">
        <f t="shared" si="17"/>
        <v>2</v>
      </c>
      <c r="N74" s="17">
        <f t="shared" si="18"/>
        <v>10000</v>
      </c>
      <c r="O74" s="23"/>
      <c r="P74" s="31"/>
      <c r="Q74" s="34"/>
      <c r="R74" s="11"/>
    </row>
    <row r="75" spans="2:18" ht="17.25" customHeight="1" thickBot="1" x14ac:dyDescent="0.45">
      <c r="B75" s="29"/>
      <c r="C75" s="29"/>
      <c r="D75" s="18" t="s">
        <v>25</v>
      </c>
      <c r="E75" s="18"/>
      <c r="F75" s="18" t="s">
        <v>22</v>
      </c>
      <c r="G75" s="18" t="s">
        <v>22</v>
      </c>
      <c r="H75" s="18" t="s">
        <v>22</v>
      </c>
      <c r="I75" s="18"/>
      <c r="J75" s="18"/>
      <c r="K75" s="18"/>
      <c r="L75" s="18"/>
      <c r="M75" s="19">
        <f t="shared" si="17"/>
        <v>3</v>
      </c>
      <c r="N75" s="19">
        <f t="shared" si="18"/>
        <v>15000</v>
      </c>
      <c r="O75" s="24"/>
      <c r="P75" s="32"/>
      <c r="Q75" s="35"/>
      <c r="R75" s="11"/>
    </row>
    <row r="76" spans="2:18" ht="17.25" customHeight="1" thickTop="1" x14ac:dyDescent="0.4">
      <c r="B76" s="27" t="s">
        <v>15</v>
      </c>
      <c r="C76" s="27"/>
      <c r="D76" s="5" t="s">
        <v>23</v>
      </c>
      <c r="E76" s="5">
        <f t="shared" ref="E76:I77" si="28">COUNTA(E46,E49,E52,E55,E58,E61,E64,E67,E70,E73)</f>
        <v>0</v>
      </c>
      <c r="F76" s="5">
        <f t="shared" si="28"/>
        <v>0</v>
      </c>
      <c r="G76" s="5">
        <f t="shared" si="28"/>
        <v>0</v>
      </c>
      <c r="H76" s="5">
        <f t="shared" si="28"/>
        <v>0</v>
      </c>
      <c r="I76" s="5">
        <f t="shared" si="28"/>
        <v>0</v>
      </c>
      <c r="J76" s="5">
        <f t="shared" ref="J76:L76" si="29">COUNTA(J46,J49,J52,J55,J58,J61,J64,J67,J70,J73)</f>
        <v>0</v>
      </c>
      <c r="K76" s="5">
        <f t="shared" si="29"/>
        <v>0</v>
      </c>
      <c r="L76" s="5">
        <f t="shared" si="29"/>
        <v>0</v>
      </c>
      <c r="M76" s="9">
        <f t="shared" ref="M76:N78" si="30">SUM(M46,M49,M52,M55,M58,M61,M64,M67,M70,M73)</f>
        <v>0</v>
      </c>
      <c r="N76" s="10">
        <f t="shared" si="30"/>
        <v>0</v>
      </c>
      <c r="O76" s="22">
        <f>SUM(N76:N78)</f>
        <v>250000</v>
      </c>
      <c r="P76" s="38"/>
      <c r="Q76" s="39"/>
      <c r="R76" s="6"/>
    </row>
    <row r="77" spans="2:18" ht="17.25" customHeight="1" x14ac:dyDescent="0.4">
      <c r="B77" s="28"/>
      <c r="C77" s="28"/>
      <c r="D77" s="15" t="s">
        <v>24</v>
      </c>
      <c r="E77" s="15">
        <f>COUNTA(E47,E50,E53,E56,E59,E62,E65,E68,E71,E74)</f>
        <v>10</v>
      </c>
      <c r="F77" s="15">
        <f t="shared" si="28"/>
        <v>0</v>
      </c>
      <c r="G77" s="15">
        <f t="shared" si="28"/>
        <v>0</v>
      </c>
      <c r="H77" s="15">
        <f t="shared" si="28"/>
        <v>0</v>
      </c>
      <c r="I77" s="15">
        <f t="shared" si="28"/>
        <v>5</v>
      </c>
      <c r="J77" s="15">
        <f>COUNTA(J47,J50,J53,J56,J59,J62,J65,J68,J71,J74)</f>
        <v>5</v>
      </c>
      <c r="K77" s="15">
        <f>COUNTA(K47,K50,K53,K56,K59,K62,K65,K68,K71,K74)</f>
        <v>0</v>
      </c>
      <c r="L77" s="15">
        <f>COUNTA(L47,L50,L53,L56,L59,L62,L65,L68,L71,L74)</f>
        <v>0</v>
      </c>
      <c r="M77" s="16">
        <f t="shared" si="30"/>
        <v>20</v>
      </c>
      <c r="N77" s="17">
        <f t="shared" si="30"/>
        <v>100000</v>
      </c>
      <c r="O77" s="23"/>
      <c r="P77" s="40"/>
      <c r="Q77" s="41"/>
      <c r="R77" s="6"/>
    </row>
    <row r="78" spans="2:18" ht="17.25" customHeight="1" thickBot="1" x14ac:dyDescent="0.45">
      <c r="B78" s="29"/>
      <c r="C78" s="29"/>
      <c r="D78" s="18" t="s">
        <v>25</v>
      </c>
      <c r="E78" s="18">
        <f>COUNTA(E48,E51,E54,E57,E60,E63,E66,E69,E72,E75)</f>
        <v>0</v>
      </c>
      <c r="F78" s="18">
        <f t="shared" ref="F78:L78" si="31">COUNTA(F48,F51,F54,F57,F60,F63,F66,F69,F72,F75)</f>
        <v>10</v>
      </c>
      <c r="G78" s="18">
        <f t="shared" si="31"/>
        <v>10</v>
      </c>
      <c r="H78" s="18">
        <f t="shared" si="31"/>
        <v>10</v>
      </c>
      <c r="I78" s="18">
        <f t="shared" si="31"/>
        <v>0</v>
      </c>
      <c r="J78" s="18">
        <f t="shared" si="31"/>
        <v>0</v>
      </c>
      <c r="K78" s="18">
        <f t="shared" si="31"/>
        <v>0</v>
      </c>
      <c r="L78" s="18">
        <f t="shared" si="31"/>
        <v>0</v>
      </c>
      <c r="M78" s="19">
        <f t="shared" si="30"/>
        <v>30</v>
      </c>
      <c r="N78" s="19">
        <f t="shared" si="30"/>
        <v>150000</v>
      </c>
      <c r="O78" s="24"/>
      <c r="P78" s="40"/>
      <c r="Q78" s="41"/>
      <c r="R78" s="6"/>
    </row>
    <row r="79" spans="2:18" ht="17.25" customHeight="1" thickTop="1" x14ac:dyDescent="0.4">
      <c r="B79" s="44" t="s">
        <v>18</v>
      </c>
      <c r="C79" s="44"/>
      <c r="D79" s="44"/>
      <c r="E79" s="12">
        <f>E76+E77+E78</f>
        <v>10</v>
      </c>
      <c r="F79" s="12">
        <f t="shared" ref="F79:M79" si="32">F76+F77+F78</f>
        <v>10</v>
      </c>
      <c r="G79" s="12">
        <f t="shared" si="32"/>
        <v>10</v>
      </c>
      <c r="H79" s="12">
        <f t="shared" si="32"/>
        <v>10</v>
      </c>
      <c r="I79" s="12">
        <f t="shared" si="32"/>
        <v>5</v>
      </c>
      <c r="J79" s="12">
        <f t="shared" si="32"/>
        <v>5</v>
      </c>
      <c r="K79" s="12">
        <f t="shared" si="32"/>
        <v>0</v>
      </c>
      <c r="L79" s="12">
        <f t="shared" si="32"/>
        <v>0</v>
      </c>
      <c r="M79" s="49">
        <f t="shared" si="32"/>
        <v>50</v>
      </c>
      <c r="N79" s="13">
        <f>N76+N77+N78</f>
        <v>250000</v>
      </c>
      <c r="O79" s="21"/>
      <c r="P79" s="42"/>
      <c r="Q79" s="43"/>
      <c r="R79" s="6"/>
    </row>
    <row r="80" spans="2:18" s="3" customFormat="1" x14ac:dyDescent="0.4">
      <c r="B80" s="45" t="s">
        <v>26</v>
      </c>
      <c r="C80" s="45"/>
      <c r="D80" s="45"/>
      <c r="E80" s="45"/>
      <c r="F80" s="45"/>
      <c r="G80" s="45"/>
      <c r="H80" s="45"/>
      <c r="I80" s="45"/>
      <c r="J80" s="45"/>
      <c r="K80" s="45"/>
      <c r="L80" s="45"/>
      <c r="M80" s="45"/>
      <c r="N80" s="45"/>
      <c r="O80" s="45"/>
      <c r="P80" s="45"/>
      <c r="Q80" s="45"/>
    </row>
    <row r="81" spans="5:12" s="3" customFormat="1" x14ac:dyDescent="0.4">
      <c r="E81" s="6"/>
      <c r="F81" s="6"/>
      <c r="G81" s="6"/>
      <c r="H81" s="6"/>
      <c r="I81" s="6"/>
      <c r="J81" s="6"/>
      <c r="K81" s="6"/>
      <c r="L81" s="6"/>
    </row>
  </sheetData>
  <mergeCells count="129">
    <mergeCell ref="B80:Q80"/>
    <mergeCell ref="B46:B48"/>
    <mergeCell ref="C46:C48"/>
    <mergeCell ref="P46:P48"/>
    <mergeCell ref="Q46:Q48"/>
    <mergeCell ref="B49:B51"/>
    <mergeCell ref="C49:C51"/>
    <mergeCell ref="P49:P51"/>
    <mergeCell ref="Q49:Q51"/>
    <mergeCell ref="B52:B54"/>
    <mergeCell ref="C52:C54"/>
    <mergeCell ref="P52:P54"/>
    <mergeCell ref="Q52:Q54"/>
    <mergeCell ref="B55:B57"/>
    <mergeCell ref="C55:C57"/>
    <mergeCell ref="P55:P57"/>
    <mergeCell ref="Q55:Q57"/>
    <mergeCell ref="B58:B60"/>
    <mergeCell ref="C58:C60"/>
    <mergeCell ref="P58:P60"/>
    <mergeCell ref="Q58:Q60"/>
    <mergeCell ref="L1:Q2"/>
    <mergeCell ref="B67:B69"/>
    <mergeCell ref="C67:C69"/>
    <mergeCell ref="P67:P69"/>
    <mergeCell ref="Q67:Q69"/>
    <mergeCell ref="B70:B72"/>
    <mergeCell ref="C70:C72"/>
    <mergeCell ref="P70:P72"/>
    <mergeCell ref="Q70:Q72"/>
    <mergeCell ref="B44:B45"/>
    <mergeCell ref="C44:C45"/>
    <mergeCell ref="D44:D45"/>
    <mergeCell ref="E44:L44"/>
    <mergeCell ref="M44:M45"/>
    <mergeCell ref="N44:N45"/>
    <mergeCell ref="P44:P45"/>
    <mergeCell ref="Q44:Q45"/>
    <mergeCell ref="B36:C38"/>
    <mergeCell ref="P36:Q39"/>
    <mergeCell ref="B39:D39"/>
    <mergeCell ref="B33:B35"/>
    <mergeCell ref="C33:C35"/>
    <mergeCell ref="B40:Q40"/>
    <mergeCell ref="B73:B75"/>
    <mergeCell ref="C73:C75"/>
    <mergeCell ref="P73:P75"/>
    <mergeCell ref="Q73:Q75"/>
    <mergeCell ref="B76:C78"/>
    <mergeCell ref="P61:P63"/>
    <mergeCell ref="Q61:Q63"/>
    <mergeCell ref="B64:B66"/>
    <mergeCell ref="C64:C66"/>
    <mergeCell ref="P64:P66"/>
    <mergeCell ref="Q64:Q66"/>
    <mergeCell ref="O67:O69"/>
    <mergeCell ref="O70:O72"/>
    <mergeCell ref="O73:O75"/>
    <mergeCell ref="O76:O78"/>
    <mergeCell ref="B61:B63"/>
    <mergeCell ref="C61:C63"/>
    <mergeCell ref="P76:Q79"/>
    <mergeCell ref="B79:D79"/>
    <mergeCell ref="P33:P35"/>
    <mergeCell ref="Q33:Q35"/>
    <mergeCell ref="B27:B29"/>
    <mergeCell ref="C27:C29"/>
    <mergeCell ref="P27:P29"/>
    <mergeCell ref="Q27:Q29"/>
    <mergeCell ref="B30:B32"/>
    <mergeCell ref="C30:C32"/>
    <mergeCell ref="P30:P32"/>
    <mergeCell ref="Q30:Q32"/>
    <mergeCell ref="O27:O29"/>
    <mergeCell ref="O30:O32"/>
    <mergeCell ref="O33:O35"/>
    <mergeCell ref="B21:B23"/>
    <mergeCell ref="C21:C23"/>
    <mergeCell ref="P21:P23"/>
    <mergeCell ref="Q21:Q23"/>
    <mergeCell ref="B24:B26"/>
    <mergeCell ref="C24:C26"/>
    <mergeCell ref="P24:P26"/>
    <mergeCell ref="Q24:Q26"/>
    <mergeCell ref="B15:B17"/>
    <mergeCell ref="C15:C17"/>
    <mergeCell ref="P15:P17"/>
    <mergeCell ref="Q15:Q17"/>
    <mergeCell ref="B18:B20"/>
    <mergeCell ref="C18:C20"/>
    <mergeCell ref="P18:P20"/>
    <mergeCell ref="Q18:Q20"/>
    <mergeCell ref="O15:O17"/>
    <mergeCell ref="O18:O20"/>
    <mergeCell ref="O21:O23"/>
    <mergeCell ref="O24:O26"/>
    <mergeCell ref="B9:B11"/>
    <mergeCell ref="C9:C11"/>
    <mergeCell ref="P9:P11"/>
    <mergeCell ref="Q9:Q11"/>
    <mergeCell ref="B12:B14"/>
    <mergeCell ref="C12:C14"/>
    <mergeCell ref="P12:P14"/>
    <mergeCell ref="Q12:Q14"/>
    <mergeCell ref="P4:P5"/>
    <mergeCell ref="Q4:Q5"/>
    <mergeCell ref="B6:B8"/>
    <mergeCell ref="C6:C8"/>
    <mergeCell ref="P6:P8"/>
    <mergeCell ref="Q6:Q8"/>
    <mergeCell ref="B4:B5"/>
    <mergeCell ref="C4:C5"/>
    <mergeCell ref="D4:D5"/>
    <mergeCell ref="E4:L4"/>
    <mergeCell ref="M4:M5"/>
    <mergeCell ref="N4:N5"/>
    <mergeCell ref="O4:O5"/>
    <mergeCell ref="O6:O8"/>
    <mergeCell ref="O9:O11"/>
    <mergeCell ref="O12:O14"/>
    <mergeCell ref="O36:O38"/>
    <mergeCell ref="O44:O45"/>
    <mergeCell ref="O46:O48"/>
    <mergeCell ref="O49:O51"/>
    <mergeCell ref="O52:O54"/>
    <mergeCell ref="O55:O57"/>
    <mergeCell ref="O58:O60"/>
    <mergeCell ref="O61:O63"/>
    <mergeCell ref="O64:O66"/>
  </mergeCells>
  <phoneticPr fontId="2"/>
  <conditionalFormatting sqref="C6:C7">
    <cfRule type="duplicateValues" dxfId="3" priority="8"/>
  </conditionalFormatting>
  <conditionalFormatting sqref="C9:C10 C12:C13 C15:C16 C18:C19 C21:C22 C24:C25 C27:C28 C30:C31 C33:C34">
    <cfRule type="duplicateValues" dxfId="2" priority="28"/>
  </conditionalFormatting>
  <conditionalFormatting sqref="C46:C47">
    <cfRule type="duplicateValues" dxfId="1" priority="1"/>
  </conditionalFormatting>
  <conditionalFormatting sqref="C49:C50 C52:C53 C55:C56 C58:C59 C61:C62 C64:C65 C67:C68 C70:C71 C73:C74">
    <cfRule type="duplicateValues" dxfId="0" priority="2"/>
  </conditionalFormatting>
  <pageMargins left="0.25" right="0.25" top="0.75" bottom="0.75" header="0.3" footer="0.3"/>
  <pageSetup paperSize="9" scale="69" fitToHeight="0" orientation="portrait" r:id="rId1"/>
  <rowBreaks count="1" manualBreakCount="1">
    <brk id="41" max="16" man="1"/>
  </rowBreaks>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人件費</vt:lpstr>
      <vt:lpstr>人件費!Print_Area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hayami</dc:creator>
  <cp:lastModifiedBy>HAYAMI</cp:lastModifiedBy>
  <cp:lastPrinted>2024-01-09T05:30:51Z</cp:lastPrinted>
  <dcterms:created xsi:type="dcterms:W3CDTF">2020-08-02T23:08:41Z</dcterms:created>
  <dcterms:modified xsi:type="dcterms:W3CDTF">2025-07-09T05:22:24Z</dcterms:modified>
</cp:coreProperties>
</file>